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640" windowHeight="6735" tabRatio="766" firstSheet="7" activeTab="12"/>
  </bookViews>
  <sheets>
    <sheet name="收支总表1" sheetId="53" r:id="rId1"/>
    <sheet name="一般公共预算收支总表" sheetId="19" r:id="rId2"/>
    <sheet name="存量资金收支总表" sheetId="54" r:id="rId3"/>
    <sheet name="收入总表" sheetId="3" r:id="rId4"/>
    <sheet name="一般公共预算收入总表" sheetId="57" r:id="rId5"/>
    <sheet name="存量资金收入总表" sheetId="58" r:id="rId6"/>
    <sheet name="支出总表" sheetId="4" r:id="rId7"/>
    <sheet name="一般公共支出预算总表" sheetId="59" r:id="rId8"/>
    <sheet name="一般公共预算基本支出表" sheetId="62" r:id="rId9"/>
    <sheet name="一般公共预算“三公”经费支出表" sheetId="61" r:id="rId10"/>
    <sheet name="存量资金支出预算总表" sheetId="60" r:id="rId11"/>
    <sheet name="支出分类汇总" sheetId="5" r:id="rId12"/>
    <sheet name="政府性基金预算支出表" sheetId="63" r:id="rId13"/>
  </sheets>
  <definedNames>
    <definedName name="a">#N/A</definedName>
    <definedName name="aa" localSheetId="1">#N/A</definedName>
    <definedName name="aaa">#N/A</definedName>
    <definedName name="b">#N/A</definedName>
    <definedName name="bb">#N/A</definedName>
    <definedName name="cc">#N/A</definedName>
    <definedName name="d">#N/A</definedName>
    <definedName name="e" localSheetId="1">#N/A</definedName>
    <definedName name="ee">#N/A</definedName>
    <definedName name="eee">#N/A</definedName>
    <definedName name="f">#N/A</definedName>
    <definedName name="g">#N/A</definedName>
    <definedName name="h">#N/A</definedName>
    <definedName name="ii">#N/A</definedName>
    <definedName name="j">#N/A</definedName>
    <definedName name="k">#N/A</definedName>
    <definedName name="m">#N/A</definedName>
    <definedName name="mm">#N/A</definedName>
    <definedName name="n">#N/A</definedName>
    <definedName name="nn">#N/A</definedName>
    <definedName name="oo">#N/A</definedName>
    <definedName name="pp">#N/A</definedName>
    <definedName name="_xlnm.Print_Area" localSheetId="3">收入总表!$A$1:$I$9</definedName>
    <definedName name="_xlnm.Print_Area" localSheetId="1">一般公共预算收支总表!$A$1:$F$41</definedName>
    <definedName name="_xlnm.Print_Area" localSheetId="11">支出分类汇总!$A$1:$K$26</definedName>
    <definedName name="_xlnm.Print_Area" localSheetId="6">支出总表!$A$1:$Q$24</definedName>
    <definedName name="_xlnm.Print_Area">#N/A</definedName>
    <definedName name="_xlnm.Print_Titles" localSheetId="3">收入总表!$1:$6</definedName>
    <definedName name="_xlnm.Print_Titles" localSheetId="1">一般公共预算收支总表!$1:$6</definedName>
    <definedName name="_xlnm.Print_Titles" localSheetId="11">支出分类汇总!$1:$6</definedName>
    <definedName name="_xlnm.Print_Titles" localSheetId="6">支出总表!$1:$7</definedName>
    <definedName name="_xlnm.Print_Titles">#N/A</definedName>
    <definedName name="q" localSheetId="1">#N/A</definedName>
    <definedName name="qq">#N/A</definedName>
    <definedName name="qqq">#N/A</definedName>
    <definedName name="rr">#N/A</definedName>
    <definedName name="rrr">#N/A</definedName>
    <definedName name="s">#N/A</definedName>
    <definedName name="tt">#N/A</definedName>
    <definedName name="ttt">#N/A</definedName>
    <definedName name="uu">#N/A</definedName>
    <definedName name="uuuu">#N/A</definedName>
    <definedName name="v">#N/A</definedName>
    <definedName name="vv">#N/A</definedName>
    <definedName name="w" localSheetId="1">一般公共预算收支总表!$A$1:$F$41</definedName>
    <definedName name="ww">#N/A</definedName>
    <definedName name="www">#N/A</definedName>
    <definedName name="x">#N/A</definedName>
    <definedName name="xx" localSheetId="1">#N/A</definedName>
    <definedName name="yy">#N/A</definedName>
    <definedName name="yyy">#N/A</definedName>
    <definedName name="z">#N/A</definedName>
    <definedName name="zz" localSheetId="1">一般公共预算收支总表!$1:$6</definedName>
    <definedName name="等等等">#N/A</definedName>
  </definedNames>
  <calcPr calcId="124519"/>
</workbook>
</file>

<file path=xl/calcChain.xml><?xml version="1.0" encoding="utf-8"?>
<calcChain xmlns="http://schemas.openxmlformats.org/spreadsheetml/2006/main">
  <c r="G42" i="62"/>
  <c r="H42"/>
  <c r="I42"/>
  <c r="D42"/>
  <c r="D6"/>
  <c r="D19"/>
  <c r="I40"/>
  <c r="I39"/>
  <c r="D39"/>
  <c r="I38"/>
  <c r="D38" s="1"/>
  <c r="H37"/>
  <c r="D34"/>
  <c r="D32"/>
  <c r="D31"/>
  <c r="D30"/>
  <c r="D21"/>
  <c r="I20"/>
  <c r="H20"/>
  <c r="H6"/>
  <c r="H19" s="1"/>
  <c r="O6" i="61"/>
  <c r="M6" s="1"/>
  <c r="I6"/>
  <c r="G6" s="1"/>
  <c r="C6"/>
  <c r="A6" s="1"/>
  <c r="P9" i="60"/>
  <c r="O9"/>
  <c r="N9"/>
  <c r="M9"/>
  <c r="L9"/>
  <c r="K9"/>
  <c r="J9"/>
  <c r="I9"/>
  <c r="H9"/>
  <c r="G9"/>
  <c r="F9"/>
  <c r="P8" s="1"/>
  <c r="O8" s="1"/>
  <c r="N8"/>
  <c r="M8" s="1"/>
  <c r="L8" s="1"/>
  <c r="K8" s="1"/>
  <c r="J8"/>
  <c r="I8" s="1"/>
  <c r="H8" s="1"/>
  <c r="G8" s="1"/>
  <c r="F8"/>
  <c r="P9" i="59"/>
  <c r="O9"/>
  <c r="N9"/>
  <c r="M9"/>
  <c r="L9"/>
  <c r="K9"/>
  <c r="J9"/>
  <c r="I9"/>
  <c r="H9"/>
  <c r="G9"/>
  <c r="F9"/>
  <c r="P8" s="1"/>
  <c r="O8"/>
  <c r="N8" s="1"/>
  <c r="M8"/>
  <c r="L8" s="1"/>
  <c r="K8"/>
  <c r="J8" s="1"/>
  <c r="I8"/>
  <c r="H8" s="1"/>
  <c r="G8"/>
  <c r="F8" s="1"/>
  <c r="P9" i="4"/>
  <c r="O9"/>
  <c r="N9"/>
  <c r="M9"/>
  <c r="L9"/>
  <c r="K9"/>
  <c r="J9"/>
  <c r="I9"/>
  <c r="H9"/>
  <c r="G9"/>
  <c r="F9"/>
  <c r="P8"/>
  <c r="O8"/>
  <c r="N8"/>
  <c r="M8"/>
  <c r="L8"/>
  <c r="K8"/>
  <c r="J8"/>
  <c r="I8"/>
  <c r="H8"/>
  <c r="G8"/>
  <c r="F8"/>
  <c r="C9" i="58"/>
  <c r="L8"/>
  <c r="K8"/>
  <c r="J8"/>
  <c r="I8"/>
  <c r="H8"/>
  <c r="G8"/>
  <c r="F8"/>
  <c r="E8"/>
  <c r="D8"/>
  <c r="C8"/>
  <c r="L7"/>
  <c r="K7"/>
  <c r="J7"/>
  <c r="I7"/>
  <c r="H7"/>
  <c r="G7"/>
  <c r="F7"/>
  <c r="E7"/>
  <c r="D7" s="1"/>
  <c r="C7" s="1"/>
  <c r="C9" i="57"/>
  <c r="C8"/>
  <c r="C7"/>
  <c r="F40" i="54" s="1"/>
  <c r="D40" s="1"/>
  <c r="B40"/>
  <c r="F33" s="1"/>
  <c r="D33"/>
  <c r="F12"/>
  <c r="F41" i="19"/>
  <c r="D41"/>
  <c r="B41"/>
  <c r="F34"/>
  <c r="D34"/>
  <c r="F13"/>
  <c r="F40" i="53" s="1"/>
  <c r="D40" s="1"/>
  <c r="F33" s="1"/>
  <c r="D33"/>
  <c r="F12"/>
  <c r="D20" i="62" l="1"/>
  <c r="D37"/>
  <c r="H41"/>
  <c r="I37"/>
  <c r="I41" s="1"/>
  <c r="D41" l="1"/>
</calcChain>
</file>

<file path=xl/sharedStrings.xml><?xml version="1.0" encoding="utf-8"?>
<sst xmlns="http://schemas.openxmlformats.org/spreadsheetml/2006/main" count="813" uniqueCount="248">
  <si>
    <t>基本建设支出（发改委）</t>
  </si>
  <si>
    <t xml:space="preserve"> </t>
  </si>
  <si>
    <t>收   入   预   算   总  表</t>
  </si>
  <si>
    <t>一、财政拨款</t>
  </si>
  <si>
    <t>收入</t>
  </si>
  <si>
    <t>支出总计</t>
  </si>
  <si>
    <t>其他支出</t>
  </si>
  <si>
    <t>对个人和家庭的补助</t>
  </si>
  <si>
    <t>支  出  预  算  总  表</t>
  </si>
  <si>
    <t>行政事业性项目</t>
  </si>
  <si>
    <t>基本支出</t>
  </si>
  <si>
    <t>收入总计</t>
  </si>
  <si>
    <t>合计</t>
  </si>
  <si>
    <t>对企事业单位的补贴</t>
  </si>
  <si>
    <t>总 计</t>
  </si>
  <si>
    <t>单位名称（科目）</t>
  </si>
  <si>
    <t>类</t>
  </si>
  <si>
    <t>单位代码</t>
  </si>
  <si>
    <t>小计</t>
  </si>
  <si>
    <t>项目支出</t>
  </si>
  <si>
    <t>**</t>
  </si>
  <si>
    <t>项</t>
  </si>
  <si>
    <t>款</t>
  </si>
  <si>
    <t>单位名称</t>
  </si>
  <si>
    <t>总计</t>
  </si>
  <si>
    <t>二、项目支出</t>
  </si>
  <si>
    <t>一、基本支出</t>
  </si>
  <si>
    <t>科目编码</t>
  </si>
  <si>
    <t>收入项目</t>
  </si>
  <si>
    <t>预算数</t>
  </si>
  <si>
    <t>支出功能分类科目</t>
  </si>
  <si>
    <t>支出经济分类科目</t>
  </si>
  <si>
    <t xml:space="preserve">    对个人和家庭的补助支出</t>
  </si>
  <si>
    <t xml:space="preserve">    对企事业单位的补贴</t>
  </si>
  <si>
    <t xml:space="preserve">    行政事业性项目支出</t>
  </si>
  <si>
    <t xml:space="preserve">    其他支出</t>
  </si>
  <si>
    <t>收支总表</t>
    <phoneticPr fontId="1" type="noConversion"/>
  </si>
  <si>
    <t>4</t>
    <phoneticPr fontId="0" type="noConversion"/>
  </si>
  <si>
    <t>5</t>
    <phoneticPr fontId="0" type="noConversion"/>
  </si>
  <si>
    <t>6</t>
    <phoneticPr fontId="0" type="noConversion"/>
  </si>
  <si>
    <t>7</t>
    <phoneticPr fontId="0" type="noConversion"/>
  </si>
  <si>
    <t>本级部门公共财政预算支出分类汇总表</t>
    <phoneticPr fontId="0" type="noConversion"/>
  </si>
  <si>
    <t xml:space="preserve">    工资福利支出（机关）</t>
    <phoneticPr fontId="1" type="noConversion"/>
  </si>
  <si>
    <t xml:space="preserve">    工资福利支出（事业）</t>
    <phoneticPr fontId="1" type="noConversion"/>
  </si>
  <si>
    <t xml:space="preserve">    商品和服务支出（机关）</t>
    <phoneticPr fontId="1" type="noConversion"/>
  </si>
  <si>
    <t xml:space="preserve">    商品和服务支出（事业）</t>
    <phoneticPr fontId="1" type="noConversion"/>
  </si>
  <si>
    <t>商品和服务支出（事业）</t>
    <phoneticPr fontId="0" type="noConversion"/>
  </si>
  <si>
    <t>商品和服务支出（机关）</t>
    <phoneticPr fontId="0" type="noConversion"/>
  </si>
  <si>
    <t>工资福利支出（机关）</t>
    <phoneticPr fontId="0" type="noConversion"/>
  </si>
  <si>
    <t>工资福利支出（事业）</t>
    <phoneticPr fontId="0" type="noConversion"/>
  </si>
  <si>
    <t>2</t>
    <phoneticPr fontId="0" type="noConversion"/>
  </si>
  <si>
    <t>九、上年结转</t>
    <phoneticPr fontId="1" type="noConversion"/>
  </si>
  <si>
    <t>六、政府性基金收入</t>
    <phoneticPr fontId="1" type="noConversion"/>
  </si>
  <si>
    <t>单位：元</t>
    <phoneticPr fontId="1" type="noConversion"/>
  </si>
  <si>
    <t>政府性基金收入</t>
    <phoneticPr fontId="0" type="noConversion"/>
  </si>
  <si>
    <t>单位：元</t>
    <phoneticPr fontId="0" type="noConversion"/>
  </si>
  <si>
    <t>3</t>
    <phoneticPr fontId="0" type="noConversion"/>
  </si>
  <si>
    <t>8</t>
    <phoneticPr fontId="0" type="noConversion"/>
  </si>
  <si>
    <t>9</t>
    <phoneticPr fontId="0" type="noConversion"/>
  </si>
  <si>
    <t xml:space="preserve">    基本建设项目支出(发改委)</t>
    <phoneticPr fontId="1" type="noConversion"/>
  </si>
  <si>
    <t>二、预算外资金</t>
    <phoneticPr fontId="1" type="noConversion"/>
  </si>
  <si>
    <t>三、事业收入（不含预算外）</t>
    <phoneticPr fontId="1" type="noConversion"/>
  </si>
  <si>
    <t>四、事业单位经营收入</t>
    <phoneticPr fontId="1" type="noConversion"/>
  </si>
  <si>
    <t>五、其他自由资金</t>
    <phoneticPr fontId="1" type="noConversion"/>
  </si>
  <si>
    <t>七、预算稳定调节资金</t>
    <phoneticPr fontId="1" type="noConversion"/>
  </si>
  <si>
    <t>本年收入合计</t>
    <phoneticPr fontId="1" type="noConversion"/>
  </si>
  <si>
    <t>本年支出合计</t>
    <phoneticPr fontId="1" type="noConversion"/>
  </si>
  <si>
    <t>本年支出合计</t>
    <phoneticPr fontId="1" type="noConversion"/>
  </si>
  <si>
    <t>八、存量资金</t>
    <phoneticPr fontId="1" type="noConversion"/>
  </si>
  <si>
    <t>支出功能分类</t>
    <phoneticPr fontId="1" type="noConversion"/>
  </si>
  <si>
    <t>支出经济分类</t>
    <phoneticPr fontId="1" type="noConversion"/>
  </si>
  <si>
    <t>财政拨款</t>
    <phoneticPr fontId="0" type="noConversion"/>
  </si>
  <si>
    <t>预算外资金</t>
    <phoneticPr fontId="0" type="noConversion"/>
  </si>
  <si>
    <t>事业收入（不含预算外）</t>
    <phoneticPr fontId="0" type="noConversion"/>
  </si>
  <si>
    <t>事业单位经营收入</t>
    <phoneticPr fontId="0" type="noConversion"/>
  </si>
  <si>
    <t>其他自由资金</t>
    <phoneticPr fontId="0" type="noConversion"/>
  </si>
  <si>
    <t>预算稳定调节资金</t>
    <phoneticPr fontId="0" type="noConversion"/>
  </si>
  <si>
    <t>存量资金</t>
    <phoneticPr fontId="0" type="noConversion"/>
  </si>
  <si>
    <t>上年结转</t>
    <phoneticPr fontId="0" type="noConversion"/>
  </si>
  <si>
    <t>10</t>
    <phoneticPr fontId="0" type="noConversion"/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</si>
  <si>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</si>
  <si>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</si>
  <si>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</si>
  <si>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</si>
  <si>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</si>
  <si>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</si>
  <si>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</si>
  <si>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</si>
  <si>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</si>
  <si>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</si>
  <si>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</si>
  <si>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</si>
  <si>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</si>
  <si>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</si>
  <si>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</si>
  <si>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</si>
  <si>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</si>
  <si>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</si>
  <si>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</si>
  <si>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</si>
  <si>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</si>
  <si>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</si>
  <si>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</si>
  <si>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</si>
  <si>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</si>
  <si>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</si>
  <si>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</si>
  <si>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>003</t>
  </si>
  <si>
    <t>贡嘎县</t>
  </si>
  <si>
    <t xml:space="preserve">  003014</t>
  </si>
  <si>
    <t xml:space="preserve">  西藏贡嘎县财政局</t>
  </si>
  <si>
    <t>213</t>
  </si>
  <si>
    <t>02</t>
  </si>
  <si>
    <t>09</t>
  </si>
  <si>
    <t>201</t>
  </si>
  <si>
    <t>99</t>
  </si>
  <si>
    <t>01</t>
  </si>
  <si>
    <t>35</t>
  </si>
  <si>
    <t>06</t>
  </si>
  <si>
    <t>04</t>
  </si>
  <si>
    <t>206</t>
  </si>
  <si>
    <t>05</t>
  </si>
  <si>
    <t>03</t>
  </si>
  <si>
    <t>08</t>
  </si>
  <si>
    <t>210</t>
  </si>
  <si>
    <t>13</t>
  </si>
  <si>
    <t>227</t>
  </si>
  <si>
    <t xml:space="preserve">    003014</t>
  </si>
  <si>
    <t xml:space="preserve">    预备费</t>
  </si>
  <si>
    <t xml:space="preserve">    支持农村金融机构</t>
  </si>
  <si>
    <t xml:space="preserve">    行政运行（财政事务）</t>
  </si>
  <si>
    <t xml:space="preserve">    行政运行（政府办公厅（室）及相关机构事务）</t>
  </si>
  <si>
    <t xml:space="preserve">    行政运行（扶贫）</t>
  </si>
  <si>
    <t>222</t>
  </si>
  <si>
    <t xml:space="preserve">    行政运行（粮油事务）</t>
  </si>
  <si>
    <t xml:space="preserve">    疾病应急救助</t>
  </si>
  <si>
    <t xml:space="preserve">    预算改革业务</t>
  </si>
  <si>
    <t xml:space="preserve">    财政国库业务</t>
  </si>
  <si>
    <t xml:space="preserve">    信访事务</t>
  </si>
  <si>
    <t xml:space="preserve">    森林生态效益补偿</t>
  </si>
  <si>
    <t xml:space="preserve">    农业资源保护修复与利用</t>
  </si>
  <si>
    <t xml:space="preserve">    其他一般公共服务支出</t>
  </si>
  <si>
    <t xml:space="preserve">    其他科学技术支出</t>
  </si>
  <si>
    <t xml:space="preserve">    其他政府办公厅（室）及相关机构事务支出</t>
  </si>
  <si>
    <t xml:space="preserve">    其他财政事务支出</t>
  </si>
  <si>
    <t xml:space="preserve">    其他扶贫支出</t>
  </si>
  <si>
    <t>一般公共预算收支总表</t>
    <phoneticPr fontId="1" type="noConversion"/>
  </si>
  <si>
    <t>存量资金收支总表</t>
    <phoneticPr fontId="1" type="noConversion"/>
  </si>
  <si>
    <t>存　　量　　资　　金　　收   入   预   算   总  表</t>
    <phoneticPr fontId="0" type="noConversion"/>
  </si>
  <si>
    <t xml:space="preserve">  003014</t>
    <phoneticPr fontId="0" type="noConversion"/>
  </si>
  <si>
    <t>一　　般　　公　　共　　支 　 出  　预 　 算　  总　  表</t>
    <phoneticPr fontId="0" type="noConversion"/>
  </si>
  <si>
    <t>存　　量　　资　　金　　支  出  预  算  总  表</t>
    <phoneticPr fontId="0" type="noConversion"/>
  </si>
  <si>
    <t>一　　般　　公　　共　　预　　算　　收   入   总  表</t>
    <phoneticPr fontId="0" type="noConversion"/>
  </si>
  <si>
    <t>一般公共预算“三公”经费支出表</t>
    <phoneticPr fontId="1" type="noConversion"/>
  </si>
  <si>
    <t>单位：元</t>
    <phoneticPr fontId="1" type="noConversion"/>
  </si>
  <si>
    <t xml:space="preserve"> 2018年预算数</t>
    <phoneticPr fontId="1" type="noConversion"/>
  </si>
  <si>
    <t>因公出国(境)费</t>
  </si>
  <si>
    <t>公务用车购置及运行费</t>
  </si>
  <si>
    <t>公务接待费</t>
  </si>
  <si>
    <t>因公出国(境)费</t>
    <phoneticPr fontId="1" type="noConversion"/>
  </si>
  <si>
    <t>公务用车购置费</t>
  </si>
  <si>
    <t>公务用车运行费</t>
  </si>
  <si>
    <t>注：1.如此表无数据，则以空表形式公开，请不要删除此表；</t>
    <phoneticPr fontId="1" type="noConversion"/>
  </si>
  <si>
    <t xml:space="preserve">       2.如此表为空表，请说明原因。</t>
    <phoneticPr fontId="1" type="noConversion"/>
  </si>
  <si>
    <t>一般公共预算基本支出表</t>
  </si>
  <si>
    <t>政府预算经济分类</t>
    <phoneticPr fontId="1" type="noConversion"/>
  </si>
  <si>
    <t>部门预算经济分类</t>
    <phoneticPr fontId="1" type="noConversion"/>
  </si>
  <si>
    <t>备注</t>
  </si>
  <si>
    <t>科目名称</t>
    <phoneticPr fontId="1" type="noConversion"/>
  </si>
  <si>
    <t>合计</t>
    <phoneticPr fontId="1" type="noConversion"/>
  </si>
  <si>
    <t>科目编码</t>
    <phoneticPr fontId="1" type="noConversion"/>
  </si>
  <si>
    <t>人员经费</t>
    <phoneticPr fontId="1" type="noConversion"/>
  </si>
  <si>
    <t>公用经费</t>
    <phoneticPr fontId="1" type="noConversion"/>
  </si>
  <si>
    <t>类</t>
    <phoneticPr fontId="1" type="noConversion"/>
  </si>
  <si>
    <t>款</t>
    <phoneticPr fontId="1" type="noConversion"/>
  </si>
  <si>
    <t>机关事业工资福利支出</t>
    <phoneticPr fontId="1" type="noConversion"/>
  </si>
  <si>
    <t>工资福利支出</t>
    <phoneticPr fontId="1" type="noConversion"/>
  </si>
  <si>
    <t>01</t>
    <phoneticPr fontId="1" type="noConversion"/>
  </si>
  <si>
    <t>工资奖金津补贴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</si>
  <si>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</si>
  <si>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</si>
  <si>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</si>
  <si>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04</t>
    <phoneticPr fontId="1" type="noConversion"/>
  </si>
  <si>
    <t>其他工资福利</t>
    <phoneticPr fontId="1" type="noConversion"/>
  </si>
  <si>
    <t>社会保障缴费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</si>
  <si>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</si>
  <si>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</si>
  <si>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07</t>
  </si>
  <si>
    <t>医疗保险</t>
    <phoneticPr fontId="1" type="noConversion"/>
  </si>
  <si>
    <t>公务员医疗补助</t>
    <phoneticPr fontId="1" type="noConversion"/>
  </si>
  <si>
    <t>失业保险</t>
    <phoneticPr fontId="1" type="noConversion"/>
  </si>
  <si>
    <t>10</t>
  </si>
  <si>
    <t>生育保险</t>
    <phoneticPr fontId="1" type="noConversion"/>
  </si>
  <si>
    <t>11</t>
  </si>
  <si>
    <t>工伤保险</t>
    <phoneticPr fontId="1" type="noConversion"/>
  </si>
  <si>
    <t>住房公积金</t>
    <phoneticPr fontId="1" type="noConversion"/>
  </si>
  <si>
    <t>12</t>
  </si>
  <si>
    <t xml:space="preserve">填报单位：XXX（部门）                                             </t>
    <phoneticPr fontId="1" type="noConversion"/>
  </si>
  <si>
    <t>单位：万元</t>
    <phoneticPr fontId="1" type="noConversion"/>
  </si>
  <si>
    <t>科目名称　</t>
  </si>
  <si>
    <t>单位代码　</t>
  </si>
  <si>
    <t>本年政府性基金预算财政拨款支出</t>
  </si>
  <si>
    <t>无</t>
    <phoneticPr fontId="1" type="noConversion"/>
  </si>
  <si>
    <t>注：1.如此表无数据，则以空表形式公开，请不要删除此表；</t>
    <phoneticPr fontId="1" type="noConversion"/>
  </si>
  <si>
    <r>
      <t xml:space="preserve">       2</t>
    </r>
    <r>
      <rPr>
        <sz val="14"/>
        <color indexed="8"/>
        <rFont val="华文楷体"/>
        <family val="3"/>
        <charset val="134"/>
      </rPr>
      <t>.</t>
    </r>
    <r>
      <rPr>
        <sz val="14"/>
        <color indexed="8"/>
        <rFont val="华文楷体"/>
        <family val="3"/>
        <charset val="134"/>
      </rPr>
      <t>如此表为空表，请说明原因。</t>
    </r>
    <phoneticPr fontId="1" type="noConversion"/>
  </si>
  <si>
    <t>单位：元</t>
    <phoneticPr fontId="0" type="noConversion"/>
  </si>
  <si>
    <t>502</t>
  </si>
  <si>
    <t>机关商品和服务支出</t>
  </si>
  <si>
    <t>商品和服务支出</t>
  </si>
  <si>
    <r>
      <t>0</t>
    </r>
    <r>
      <rPr>
        <sz val="10.5"/>
        <color indexed="8"/>
        <rFont val="宋体"/>
        <family val="3"/>
        <charset val="134"/>
      </rPr>
      <t>1</t>
    </r>
  </si>
  <si>
    <t xml:space="preserve">  办公经费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</si>
  <si>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</si>
  <si>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</si>
  <si>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</si>
  <si>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</si>
  <si>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差旅费</t>
  </si>
  <si>
    <t>28</t>
  </si>
  <si>
    <t xml:space="preserve">  工会经费</t>
  </si>
  <si>
    <t>29</t>
  </si>
  <si>
    <t xml:space="preserve">  福利费</t>
  </si>
  <si>
    <t xml:space="preserve">  培训费</t>
  </si>
  <si>
    <t>16</t>
  </si>
  <si>
    <r>
      <t>0</t>
    </r>
    <r>
      <rPr>
        <sz val="10.5"/>
        <color indexed="8"/>
        <rFont val="宋体"/>
        <family val="3"/>
        <charset val="134"/>
      </rPr>
      <t>6</t>
    </r>
  </si>
  <si>
    <t xml:space="preserve">  公务接待费</t>
  </si>
  <si>
    <t>17</t>
  </si>
  <si>
    <r>
      <t>0</t>
    </r>
    <r>
      <rPr>
        <sz val="10.5"/>
        <color indexed="8"/>
        <rFont val="宋体"/>
        <family val="3"/>
        <charset val="134"/>
      </rPr>
      <t>8</t>
    </r>
  </si>
  <si>
    <t xml:space="preserve">  公务用车运行维护费</t>
  </si>
  <si>
    <t>31</t>
  </si>
  <si>
    <t>维修（护）费</t>
  </si>
  <si>
    <t>电梯运行维护费</t>
  </si>
  <si>
    <r>
      <t>9</t>
    </r>
    <r>
      <rPr>
        <sz val="10.5"/>
        <color indexed="8"/>
        <rFont val="宋体"/>
        <family val="3"/>
        <charset val="134"/>
      </rPr>
      <t>9</t>
    </r>
  </si>
  <si>
    <t xml:space="preserve">  其他商品和服务支出</t>
  </si>
  <si>
    <t>离退休公用经费</t>
  </si>
  <si>
    <t>党建经费</t>
  </si>
  <si>
    <t>其他商品和服务支出</t>
  </si>
  <si>
    <t>509</t>
  </si>
  <si>
    <t xml:space="preserve">  离退休费</t>
  </si>
  <si>
    <t xml:space="preserve">  退休费</t>
  </si>
  <si>
    <t>退休人员护工费</t>
  </si>
  <si>
    <t xml:space="preserve">  其他对个人和家庭的补助支出</t>
  </si>
  <si>
    <t>通讯补贴</t>
  </si>
  <si>
    <t>　邮电费</t>
    <phoneticPr fontId="0" type="noConversion"/>
  </si>
  <si>
    <t>　劳务费</t>
    <phoneticPr fontId="0" type="noConversion"/>
  </si>
  <si>
    <t>休假包干</t>
    <phoneticPr fontId="0" type="noConversion"/>
  </si>
  <si>
    <t xml:space="preserve"> 2018年预算执行数</t>
    <phoneticPr fontId="1" type="noConversion"/>
  </si>
  <si>
    <t xml:space="preserve"> 2019年预算数</t>
    <phoneticPr fontId="1" type="noConversion"/>
  </si>
  <si>
    <t>政府性基金预算支出表</t>
    <phoneticPr fontId="0" type="noConversion"/>
  </si>
  <si>
    <t>总计</t>
    <phoneticPr fontId="0" type="noConversion"/>
  </si>
</sst>
</file>

<file path=xl/styles.xml><?xml version="1.0" encoding="utf-8"?>
<styleSheet xmlns="http://schemas.openxmlformats.org/spreadsheetml/2006/main">
  <numFmts count="7">
    <numFmt numFmtId="176" formatCode="00"/>
    <numFmt numFmtId="177" formatCode="0000"/>
    <numFmt numFmtId="178" formatCode="* #,##0.00;* \-#,##0.00;* &quot;&quot;??;@"/>
    <numFmt numFmtId="179" formatCode="#,##0.0_ "/>
    <numFmt numFmtId="180" formatCode="#,##0.00_ "/>
    <numFmt numFmtId="181" formatCode="0.00_);[Red]\(0.00\)"/>
    <numFmt numFmtId="182" formatCode="#,##0.00_);[Red]\(#,##0.00\)"/>
  </numFmts>
  <fonts count="24">
    <font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name val="黑体"/>
      <family val="3"/>
      <charset val="134"/>
    </font>
    <font>
      <b/>
      <sz val="16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4"/>
      <color theme="1"/>
      <name val="华文楷体"/>
      <family val="3"/>
      <charset val="134"/>
    </font>
    <font>
      <b/>
      <sz val="20"/>
      <color theme="1"/>
      <name val="宋体"/>
      <family val="3"/>
      <charset val="134"/>
      <scheme val="major"/>
    </font>
    <font>
      <b/>
      <sz val="10.5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4"/>
      <color indexed="8"/>
      <name val="华文楷体"/>
      <family val="3"/>
      <charset val="134"/>
    </font>
    <font>
      <b/>
      <sz val="10.5"/>
      <color theme="1"/>
      <name val="宋体"/>
      <family val="3"/>
      <charset val="134"/>
      <scheme val="minor"/>
    </font>
    <font>
      <sz val="10.5"/>
      <color indexed="8"/>
      <name val="宋体"/>
      <family val="3"/>
      <charset val="134"/>
    </font>
    <font>
      <b/>
      <sz val="10.5"/>
      <color indexed="8"/>
      <name val="宋体"/>
      <family val="3"/>
      <charset val="134"/>
    </font>
    <font>
      <b/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0">
    <xf numFmtId="0" fontId="0" fillId="0" borderId="0" xfId="0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9" fontId="3" fillId="0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2" xfId="0" applyNumberFormat="1" applyFont="1" applyBorder="1" applyAlignment="1">
      <alignment horizontal="left" vertical="center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176" fontId="3" fillId="2" borderId="0" xfId="0" applyNumberFormat="1" applyFont="1" applyFill="1" applyAlignment="1" applyProtection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179" fontId="3" fillId="2" borderId="0" xfId="0" applyNumberFormat="1" applyFont="1" applyFill="1" applyAlignment="1" applyProtection="1">
      <alignment horizontal="right" vertical="center"/>
    </xf>
    <xf numFmtId="179" fontId="3" fillId="2" borderId="0" xfId="0" applyNumberFormat="1" applyFont="1" applyFill="1" applyAlignment="1" applyProtection="1">
      <alignment horizontal="right" vertical="center" wrapText="1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Fill="1" applyAlignment="1" applyProtection="1">
      <alignment horizontal="center" vertical="center"/>
    </xf>
    <xf numFmtId="177" fontId="3" fillId="2" borderId="0" xfId="0" applyNumberFormat="1" applyFont="1" applyFill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left" vertical="center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 applyProtection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right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/>
    <xf numFmtId="0" fontId="4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76" fontId="4" fillId="2" borderId="0" xfId="0" applyNumberFormat="1" applyFont="1" applyFill="1" applyAlignment="1" applyProtection="1">
      <alignment horizontal="centerContinuous" vertical="center"/>
    </xf>
    <xf numFmtId="176" fontId="4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/>
    <xf numFmtId="178" fontId="3" fillId="0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6" xfId="0" applyNumberFormat="1" applyFill="1" applyBorder="1" applyAlignment="1">
      <alignment horizontal="right" vertical="center"/>
    </xf>
    <xf numFmtId="4" fontId="0" fillId="0" borderId="4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8" xfId="0" applyFill="1" applyBorder="1"/>
    <xf numFmtId="0" fontId="0" fillId="0" borderId="1" xfId="0" applyBorder="1"/>
    <xf numFmtId="4" fontId="0" fillId="0" borderId="1" xfId="0" applyNumberFormat="1" applyFont="1" applyFill="1" applyBorder="1" applyAlignment="1" applyProtection="1">
      <alignment horizontal="right" vertical="center"/>
    </xf>
    <xf numFmtId="4" fontId="0" fillId="0" borderId="1" xfId="0" applyNumberFormat="1" applyBorder="1"/>
    <xf numFmtId="0" fontId="0" fillId="0" borderId="1" xfId="0" applyFill="1" applyBorder="1"/>
    <xf numFmtId="0" fontId="0" fillId="0" borderId="5" xfId="0" applyFill="1" applyBorder="1"/>
    <xf numFmtId="0" fontId="0" fillId="0" borderId="9" xfId="0" applyFill="1" applyBorder="1"/>
    <xf numFmtId="4" fontId="0" fillId="0" borderId="4" xfId="0" applyNumberFormat="1" applyFill="1" applyBorder="1"/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 vertical="center"/>
    </xf>
    <xf numFmtId="49" fontId="3" fillId="0" borderId="1" xfId="0" applyNumberFormat="1" applyFont="1" applyBorder="1" applyAlignment="1">
      <alignment horizontal="centerContinuous" vertical="center" wrapText="1"/>
    </xf>
    <xf numFmtId="4" fontId="0" fillId="0" borderId="5" xfId="0" applyNumberFormat="1" applyFont="1" applyFill="1" applyBorder="1" applyAlignment="1" applyProtection="1">
      <alignment horizontal="right" vertical="center"/>
    </xf>
    <xf numFmtId="179" fontId="0" fillId="0" borderId="0" xfId="0" applyNumberFormat="1" applyFill="1" applyAlignment="1" applyProtection="1">
      <alignment horizontal="right" vertical="center"/>
    </xf>
    <xf numFmtId="179" fontId="0" fillId="2" borderId="0" xfId="0" applyNumberFormat="1" applyFill="1" applyAlignment="1" applyProtection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4" fontId="0" fillId="0" borderId="10" xfId="0" applyNumberForma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5" xfId="0" applyNumberFormat="1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9" fillId="0" borderId="1" xfId="7" applyFont="1" applyFill="1" applyBorder="1" applyAlignment="1">
      <alignment horizontal="left" vertical="center"/>
    </xf>
    <xf numFmtId="180" fontId="0" fillId="0" borderId="1" xfId="0" applyNumberFormat="1" applyFill="1" applyBorder="1" applyAlignment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ill="1" applyBorder="1"/>
    <xf numFmtId="180" fontId="0" fillId="0" borderId="0" xfId="0" applyNumberFormat="1" applyFill="1" applyAlignment="1">
      <alignment horizontal="right" vertical="center"/>
    </xf>
    <xf numFmtId="49" fontId="0" fillId="0" borderId="1" xfId="0" applyNumberFormat="1" applyFill="1" applyBorder="1" applyAlignment="1">
      <alignment vertical="center"/>
    </xf>
    <xf numFmtId="4" fontId="3" fillId="0" borderId="12" xfId="0" applyNumberFormat="1" applyFont="1" applyFill="1" applyBorder="1" applyAlignment="1">
      <alignment horizontal="right" vertical="center"/>
    </xf>
    <xf numFmtId="4" fontId="0" fillId="0" borderId="12" xfId="0" applyNumberFormat="1" applyFill="1" applyBorder="1" applyAlignment="1">
      <alignment horizontal="right" vertical="center"/>
    </xf>
    <xf numFmtId="0" fontId="0" fillId="0" borderId="1" xfId="0" applyNumberFormat="1" applyFill="1" applyBorder="1" applyAlignment="1">
      <alignment vertical="center"/>
    </xf>
    <xf numFmtId="0" fontId="0" fillId="0" borderId="0" xfId="0"/>
    <xf numFmtId="0" fontId="0" fillId="0" borderId="0" xfId="0" applyFill="1"/>
    <xf numFmtId="4" fontId="0" fillId="0" borderId="1" xfId="0" applyNumberFormat="1" applyFill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/>
    <xf numFmtId="49" fontId="0" fillId="0" borderId="1" xfId="0" applyNumberForma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4" fillId="0" borderId="16" xfId="0" applyFont="1" applyBorder="1" applyAlignment="1">
      <alignment vertical="center"/>
    </xf>
    <xf numFmtId="181" fontId="0" fillId="0" borderId="0" xfId="0" applyNumberFormat="1" applyAlignment="1">
      <alignment vertical="center"/>
    </xf>
    <xf numFmtId="181" fontId="11" fillId="0" borderId="0" xfId="0" applyNumberFormat="1" applyFont="1" applyAlignment="1">
      <alignment horizontal="justify" vertical="center"/>
    </xf>
    <xf numFmtId="181" fontId="17" fillId="0" borderId="1" xfId="0" applyNumberFormat="1" applyFont="1" applyBorder="1" applyAlignment="1">
      <alignment horizontal="center" vertical="center"/>
    </xf>
    <xf numFmtId="181" fontId="16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81" fontId="11" fillId="0" borderId="1" xfId="0" applyNumberFormat="1" applyFont="1" applyBorder="1" applyAlignment="1">
      <alignment horizontal="left" vertical="center" wrapText="1"/>
    </xf>
    <xf numFmtId="181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181" fontId="0" fillId="0" borderId="1" xfId="0" applyNumberForma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82" fontId="16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9" fontId="20" fillId="0" borderId="1" xfId="0" applyNumberFormat="1" applyFont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49" fontId="16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0" fontId="16" fillId="0" borderId="1" xfId="0" applyFont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right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182" fontId="2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182" fontId="11" fillId="0" borderId="1" xfId="0" applyNumberFormat="1" applyFont="1" applyBorder="1" applyAlignment="1">
      <alignment horizontal="center" vertical="center" wrapText="1"/>
    </xf>
    <xf numFmtId="49" fontId="21" fillId="0" borderId="4" xfId="0" applyNumberFormat="1" applyFont="1" applyBorder="1" applyAlignment="1">
      <alignment vertical="center"/>
    </xf>
    <xf numFmtId="49" fontId="11" fillId="0" borderId="4" xfId="0" applyNumberFormat="1" applyFont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182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vertical="center"/>
    </xf>
    <xf numFmtId="182" fontId="21" fillId="0" borderId="1" xfId="0" applyNumberFormat="1" applyFont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ill="1" applyBorder="1" applyAlignment="1" applyProtection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81" fontId="15" fillId="0" borderId="0" xfId="0" applyNumberFormat="1" applyFont="1" applyAlignment="1">
      <alignment horizontal="center" vertical="center"/>
    </xf>
    <xf numFmtId="181" fontId="16" fillId="0" borderId="10" xfId="0" applyNumberFormat="1" applyFont="1" applyBorder="1" applyAlignment="1">
      <alignment horizontal="center" vertical="center" wrapText="1"/>
    </xf>
    <xf numFmtId="181" fontId="16" fillId="0" borderId="17" xfId="0" applyNumberFormat="1" applyFont="1" applyBorder="1" applyAlignment="1">
      <alignment horizontal="center" vertical="center" wrapText="1"/>
    </xf>
    <xf numFmtId="181" fontId="16" fillId="0" borderId="8" xfId="0" applyNumberFormat="1" applyFont="1" applyBorder="1" applyAlignment="1">
      <alignment horizontal="center" vertical="center" wrapText="1"/>
    </xf>
    <xf numFmtId="181" fontId="16" fillId="0" borderId="4" xfId="0" applyNumberFormat="1" applyFont="1" applyBorder="1" applyAlignment="1">
      <alignment horizontal="center" vertical="center" wrapText="1"/>
    </xf>
    <xf numFmtId="181" fontId="16" fillId="0" borderId="6" xfId="0" applyNumberFormat="1" applyFont="1" applyBorder="1" applyAlignment="1">
      <alignment horizontal="center" vertical="center" wrapText="1"/>
    </xf>
    <xf numFmtId="181" fontId="0" fillId="0" borderId="2" xfId="0" applyNumberFormat="1" applyBorder="1" applyAlignment="1">
      <alignment horizontal="center" vertical="center"/>
    </xf>
    <xf numFmtId="181" fontId="0" fillId="0" borderId="4" xfId="0" applyNumberFormat="1" applyBorder="1" applyAlignment="1">
      <alignment horizontal="center" vertical="center"/>
    </xf>
    <xf numFmtId="181" fontId="0" fillId="0" borderId="7" xfId="0" applyNumberFormat="1" applyBorder="1" applyAlignment="1">
      <alignment horizontal="center" vertical="center"/>
    </xf>
    <xf numFmtId="181" fontId="0" fillId="0" borderId="6" xfId="0" applyNumberFormat="1" applyBorder="1" applyAlignment="1">
      <alignment horizontal="center" vertical="center"/>
    </xf>
    <xf numFmtId="181" fontId="11" fillId="0" borderId="4" xfId="0" applyNumberFormat="1" applyFont="1" applyBorder="1" applyAlignment="1">
      <alignment horizontal="center" vertical="center" wrapText="1"/>
    </xf>
    <xf numFmtId="181" fontId="11" fillId="0" borderId="7" xfId="0" applyNumberFormat="1" applyFont="1" applyBorder="1" applyAlignment="1">
      <alignment horizontal="center" vertical="center" wrapText="1"/>
    </xf>
    <xf numFmtId="181" fontId="11" fillId="0" borderId="6" xfId="0" applyNumberFormat="1" applyFont="1" applyBorder="1" applyAlignment="1">
      <alignment horizontal="center" vertical="center" wrapText="1"/>
    </xf>
    <xf numFmtId="181" fontId="11" fillId="0" borderId="4" xfId="0" applyNumberFormat="1" applyFont="1" applyBorder="1" applyAlignment="1">
      <alignment horizontal="left" vertical="center" wrapText="1"/>
    </xf>
    <xf numFmtId="181" fontId="11" fillId="0" borderId="7" xfId="0" applyNumberFormat="1" applyFont="1" applyBorder="1" applyAlignment="1">
      <alignment horizontal="left" vertical="center" wrapText="1"/>
    </xf>
    <xf numFmtId="181" fontId="11" fillId="0" borderId="6" xfId="0" applyNumberFormat="1" applyFont="1" applyBorder="1" applyAlignment="1">
      <alignment horizontal="left" vertical="center" wrapText="1"/>
    </xf>
    <xf numFmtId="49" fontId="21" fillId="0" borderId="4" xfId="0" applyNumberFormat="1" applyFont="1" applyBorder="1" applyAlignment="1">
      <alignment horizontal="center" vertical="center"/>
    </xf>
    <xf numFmtId="49" fontId="21" fillId="0" borderId="7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182" fontId="11" fillId="0" borderId="4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182" fontId="11" fillId="0" borderId="7" xfId="0" applyNumberFormat="1" applyFont="1" applyBorder="1" applyAlignment="1">
      <alignment horizontal="center" vertical="center" wrapText="1"/>
    </xf>
    <xf numFmtId="182" fontId="11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182" fontId="23" fillId="0" borderId="1" xfId="0" applyNumberFormat="1" applyFont="1" applyBorder="1" applyAlignment="1">
      <alignment horizontal="center" vertical="center"/>
    </xf>
  </cellXfs>
  <cellStyles count="86">
    <cellStyle name="常规" xfId="0" builtinId="0"/>
    <cellStyle name="常规 2" xfId="1"/>
    <cellStyle name="常规 2 2" xfId="2"/>
    <cellStyle name="常规 2 2 2" xfId="3"/>
    <cellStyle name="常规 2 2 2 10" xfId="33"/>
    <cellStyle name="常规 2 2 2 11" xfId="36"/>
    <cellStyle name="常规 2 2 2 12" xfId="39"/>
    <cellStyle name="常规 2 2 2 13" xfId="42"/>
    <cellStyle name="常规 2 2 2 14" xfId="45"/>
    <cellStyle name="常规 2 2 2 15" xfId="48"/>
    <cellStyle name="常规 2 2 2 16" xfId="50"/>
    <cellStyle name="常规 2 2 2 17" xfId="55"/>
    <cellStyle name="常规 2 2 2 18" xfId="62"/>
    <cellStyle name="常规 2 2 2 19" xfId="54"/>
    <cellStyle name="常规 2 2 2 2" xfId="9"/>
    <cellStyle name="常规 2 2 2 20" xfId="66"/>
    <cellStyle name="常规 2 2 2 21" xfId="69"/>
    <cellStyle name="常规 2 2 2 22" xfId="72"/>
    <cellStyle name="常规 2 2 2 23" xfId="75"/>
    <cellStyle name="常规 2 2 2 24" xfId="78"/>
    <cellStyle name="常规 2 2 2 25" xfId="76"/>
    <cellStyle name="常规 2 2 2 26" xfId="59"/>
    <cellStyle name="常规 2 2 2 27" xfId="83"/>
    <cellStyle name="常规 2 2 2 3" xfId="13"/>
    <cellStyle name="常规 2 2 2 4" xfId="12"/>
    <cellStyle name="常规 2 2 2 5" xfId="17"/>
    <cellStyle name="常规 2 2 2 6" xfId="22"/>
    <cellStyle name="常规 2 2 2 7" xfId="27"/>
    <cellStyle name="常规 2 2 2 8" xfId="21"/>
    <cellStyle name="常规 2 2 2 9" xfId="30"/>
    <cellStyle name="常规 2 3" xfId="4"/>
    <cellStyle name="常规 2 3 10" xfId="20"/>
    <cellStyle name="常规 2 3 11" xfId="31"/>
    <cellStyle name="常规 2 3 12" xfId="34"/>
    <cellStyle name="常规 2 3 13" xfId="37"/>
    <cellStyle name="常规 2 3 14" xfId="40"/>
    <cellStyle name="常规 2 3 15" xfId="43"/>
    <cellStyle name="常规 2 3 16" xfId="46"/>
    <cellStyle name="常规 2 3 17" xfId="56"/>
    <cellStyle name="常规 2 3 18" xfId="57"/>
    <cellStyle name="常规 2 3 19" xfId="60"/>
    <cellStyle name="常规 2 3 2" xfId="10"/>
    <cellStyle name="常规 2 3 20" xfId="63"/>
    <cellStyle name="常规 2 3 21" xfId="53"/>
    <cellStyle name="常规 2 3 22" xfId="67"/>
    <cellStyle name="常规 2 3 23" xfId="70"/>
    <cellStyle name="常规 2 3 24" xfId="73"/>
    <cellStyle name="常规 2 3 25" xfId="79"/>
    <cellStyle name="常规 2 3 26" xfId="84"/>
    <cellStyle name="常规 2 3 27" xfId="82"/>
    <cellStyle name="常规 2 3 3" xfId="14"/>
    <cellStyle name="常规 2 3 4" xfId="8"/>
    <cellStyle name="常规 2 3 5" xfId="18"/>
    <cellStyle name="常规 2 3 6" xfId="23"/>
    <cellStyle name="常规 2 3 7" xfId="24"/>
    <cellStyle name="常规 2 3 8" xfId="26"/>
    <cellStyle name="常规 2 3 9" xfId="28"/>
    <cellStyle name="常规 2_5379C2AA01F344149FF9DA706D2CAAEE_c" xfId="5"/>
    <cellStyle name="常规 3" xfId="6"/>
    <cellStyle name="常规 3 10" xfId="38"/>
    <cellStyle name="常规 3 11" xfId="41"/>
    <cellStyle name="常规 3 12" xfId="44"/>
    <cellStyle name="常规 3 13" xfId="47"/>
    <cellStyle name="常规 3 14" xfId="49"/>
    <cellStyle name="常规 3 15" xfId="51"/>
    <cellStyle name="常规 3 16" xfId="52"/>
    <cellStyle name="常规 3 17" xfId="58"/>
    <cellStyle name="常规 3 18" xfId="65"/>
    <cellStyle name="常规 3 19" xfId="68"/>
    <cellStyle name="常规 3 2" xfId="11"/>
    <cellStyle name="常规 3 20" xfId="71"/>
    <cellStyle name="常规 3 21" xfId="74"/>
    <cellStyle name="常规 3 22" xfId="77"/>
    <cellStyle name="常规 3 23" xfId="80"/>
    <cellStyle name="常规 3 24" xfId="81"/>
    <cellStyle name="常规 3 25" xfId="64"/>
    <cellStyle name="常规 3 26" xfId="61"/>
    <cellStyle name="常规 3 27" xfId="85"/>
    <cellStyle name="常规 3 3" xfId="15"/>
    <cellStyle name="常规 3 4" xfId="16"/>
    <cellStyle name="常规 3 5" xfId="19"/>
    <cellStyle name="常规 3 6" xfId="25"/>
    <cellStyle name="常规 3 7" xfId="29"/>
    <cellStyle name="常规 3 8" xfId="32"/>
    <cellStyle name="常规 3 9" xfId="35"/>
    <cellStyle name="常规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opLeftCell="A4" workbookViewId="0">
      <selection activeCell="A21" sqref="A21"/>
    </sheetView>
  </sheetViews>
  <sheetFormatPr defaultRowHeight="12.75" customHeight="1"/>
  <cols>
    <col min="1" max="1" width="32.5" style="92" customWidth="1"/>
    <col min="2" max="2" width="15.5" style="92" customWidth="1"/>
    <col min="3" max="3" width="34.5" style="92" customWidth="1"/>
    <col min="4" max="4" width="17.6640625" style="92" customWidth="1"/>
    <col min="5" max="5" width="26.83203125" style="92" customWidth="1"/>
    <col min="6" max="6" width="15.6640625" style="92" customWidth="1"/>
    <col min="7" max="254" width="9.1640625" style="92" customWidth="1"/>
    <col min="255" max="16384" width="9.33203125" style="92"/>
  </cols>
  <sheetData>
    <row r="1" spans="1:6" ht="0.75" customHeight="1"/>
    <row r="2" spans="1:6" ht="26.25" customHeight="1">
      <c r="A2" s="63" t="s">
        <v>36</v>
      </c>
      <c r="B2" s="63"/>
      <c r="C2" s="63"/>
      <c r="D2" s="63"/>
      <c r="E2" s="63"/>
      <c r="F2" s="63"/>
    </row>
    <row r="3" spans="1:6" ht="14.25" customHeight="1">
      <c r="F3" s="64" t="s">
        <v>53</v>
      </c>
    </row>
    <row r="4" spans="1:6" ht="17.25" customHeight="1">
      <c r="A4" s="164" t="s">
        <v>4</v>
      </c>
      <c r="B4" s="165"/>
      <c r="C4" s="166" t="s">
        <v>69</v>
      </c>
      <c r="D4" s="167"/>
      <c r="E4" s="166" t="s">
        <v>70</v>
      </c>
      <c r="F4" s="167"/>
    </row>
    <row r="5" spans="1:6" ht="17.25" customHeight="1">
      <c r="A5" s="45" t="s">
        <v>28</v>
      </c>
      <c r="B5" s="99" t="s">
        <v>29</v>
      </c>
      <c r="C5" s="100" t="s">
        <v>30</v>
      </c>
      <c r="D5" s="62" t="s">
        <v>29</v>
      </c>
      <c r="E5" s="98" t="s">
        <v>31</v>
      </c>
      <c r="F5" s="99" t="s">
        <v>29</v>
      </c>
    </row>
    <row r="6" spans="1:6" s="93" customFormat="1" ht="17.25" customHeight="1">
      <c r="A6" s="51" t="s">
        <v>3</v>
      </c>
      <c r="B6" s="94">
        <v>77433731.609999999</v>
      </c>
      <c r="C6" s="83" t="s">
        <v>80</v>
      </c>
      <c r="D6" s="84">
        <v>30651543.440000001</v>
      </c>
      <c r="E6" s="51" t="s">
        <v>26</v>
      </c>
      <c r="F6" s="94">
        <v>2678081.61</v>
      </c>
    </row>
    <row r="7" spans="1:6" s="93" customFormat="1" ht="17.25" customHeight="1">
      <c r="A7" s="51" t="s">
        <v>60</v>
      </c>
      <c r="B7" s="94">
        <v>0</v>
      </c>
      <c r="C7" s="83" t="s">
        <v>81</v>
      </c>
      <c r="D7" s="84">
        <v>0</v>
      </c>
      <c r="E7" s="51" t="s">
        <v>42</v>
      </c>
      <c r="F7" s="94">
        <v>2409261.71</v>
      </c>
    </row>
    <row r="8" spans="1:6" s="93" customFormat="1" ht="17.25" customHeight="1">
      <c r="A8" s="51" t="s">
        <v>61</v>
      </c>
      <c r="B8" s="94">
        <v>0</v>
      </c>
      <c r="C8" s="83" t="s">
        <v>82</v>
      </c>
      <c r="D8" s="84">
        <v>0</v>
      </c>
      <c r="E8" s="51" t="s">
        <v>43</v>
      </c>
      <c r="F8" s="94">
        <v>0</v>
      </c>
    </row>
    <row r="9" spans="1:6" s="93" customFormat="1" ht="17.25" customHeight="1">
      <c r="A9" s="51" t="s">
        <v>62</v>
      </c>
      <c r="B9" s="94">
        <v>0</v>
      </c>
      <c r="C9" s="83" t="s">
        <v>83</v>
      </c>
      <c r="D9" s="84">
        <v>0</v>
      </c>
      <c r="E9" s="51" t="s">
        <v>44</v>
      </c>
      <c r="F9" s="94">
        <v>153519.9</v>
      </c>
    </row>
    <row r="10" spans="1:6" s="93" customFormat="1" ht="17.25" customHeight="1">
      <c r="A10" s="51" t="s">
        <v>63</v>
      </c>
      <c r="B10" s="94">
        <v>0</v>
      </c>
      <c r="C10" s="83" t="s">
        <v>84</v>
      </c>
      <c r="D10" s="84">
        <v>0</v>
      </c>
      <c r="E10" s="51" t="s">
        <v>45</v>
      </c>
      <c r="F10" s="94">
        <v>0</v>
      </c>
    </row>
    <row r="11" spans="1:6" s="93" customFormat="1" ht="17.25" customHeight="1">
      <c r="A11" s="51" t="s">
        <v>52</v>
      </c>
      <c r="B11" s="94">
        <v>0</v>
      </c>
      <c r="C11" s="83" t="s">
        <v>85</v>
      </c>
      <c r="D11" s="84">
        <v>500000</v>
      </c>
      <c r="E11" s="51" t="s">
        <v>32</v>
      </c>
      <c r="F11" s="94">
        <v>115300</v>
      </c>
    </row>
    <row r="12" spans="1:6" s="93" customFormat="1" ht="17.25" customHeight="1">
      <c r="A12" s="51" t="s">
        <v>64</v>
      </c>
      <c r="B12" s="94">
        <v>23337511.829999998</v>
      </c>
      <c r="C12" s="83" t="s">
        <v>86</v>
      </c>
      <c r="D12" s="84">
        <v>0</v>
      </c>
      <c r="E12" s="51" t="s">
        <v>25</v>
      </c>
      <c r="F12" s="94">
        <f>F15</f>
        <v>109755161.83</v>
      </c>
    </row>
    <row r="13" spans="1:6" s="93" customFormat="1" ht="17.25" customHeight="1">
      <c r="A13" s="56"/>
      <c r="B13" s="94"/>
      <c r="C13" s="83" t="s">
        <v>87</v>
      </c>
      <c r="D13" s="84">
        <v>0</v>
      </c>
      <c r="E13" s="51" t="s">
        <v>33</v>
      </c>
      <c r="F13" s="94">
        <v>0</v>
      </c>
    </row>
    <row r="14" spans="1:6" s="93" customFormat="1" ht="17.25" customHeight="1">
      <c r="A14" s="56"/>
      <c r="B14" s="54"/>
      <c r="C14" s="83" t="s">
        <v>88</v>
      </c>
      <c r="D14" s="84">
        <v>420000</v>
      </c>
      <c r="E14" s="51" t="s">
        <v>59</v>
      </c>
      <c r="F14" s="94">
        <v>0</v>
      </c>
    </row>
    <row r="15" spans="1:6" s="93" customFormat="1" ht="17.25" customHeight="1">
      <c r="A15" s="51"/>
      <c r="B15" s="94"/>
      <c r="C15" s="83" t="s">
        <v>89</v>
      </c>
      <c r="D15" s="84">
        <v>0</v>
      </c>
      <c r="E15" s="51" t="s">
        <v>34</v>
      </c>
      <c r="F15" s="94">
        <v>109755161.83</v>
      </c>
    </row>
    <row r="16" spans="1:6" s="93" customFormat="1" ht="17.25" customHeight="1">
      <c r="A16" s="51"/>
      <c r="B16" s="94"/>
      <c r="C16" s="83" t="s">
        <v>90</v>
      </c>
      <c r="D16" s="84">
        <v>0</v>
      </c>
      <c r="E16" s="51" t="s">
        <v>35</v>
      </c>
      <c r="F16" s="85">
        <v>0</v>
      </c>
    </row>
    <row r="17" spans="1:6" s="93" customFormat="1" ht="17.25" customHeight="1">
      <c r="A17" s="51"/>
      <c r="B17" s="94"/>
      <c r="C17" s="83" t="s">
        <v>91</v>
      </c>
      <c r="D17" s="84">
        <v>72811700</v>
      </c>
      <c r="E17" s="52"/>
      <c r="F17" s="67"/>
    </row>
    <row r="18" spans="1:6" s="93" customFormat="1" ht="17.25" customHeight="1">
      <c r="A18" s="56"/>
      <c r="B18" s="94"/>
      <c r="C18" s="83" t="s">
        <v>92</v>
      </c>
      <c r="D18" s="84">
        <v>0</v>
      </c>
      <c r="E18" s="52"/>
      <c r="F18" s="86"/>
    </row>
    <row r="19" spans="1:6" s="93" customFormat="1" ht="17.25" customHeight="1">
      <c r="A19" s="56"/>
      <c r="B19" s="94"/>
      <c r="C19" s="83" t="s">
        <v>93</v>
      </c>
      <c r="D19" s="84">
        <v>0</v>
      </c>
      <c r="E19" s="52"/>
      <c r="F19" s="86"/>
    </row>
    <row r="20" spans="1:6" s="93" customFormat="1" ht="17.25" customHeight="1">
      <c r="A20" s="56"/>
      <c r="B20" s="94"/>
      <c r="C20" s="83" t="s">
        <v>94</v>
      </c>
      <c r="D20" s="84">
        <v>0</v>
      </c>
      <c r="E20" s="52"/>
      <c r="F20" s="86"/>
    </row>
    <row r="21" spans="1:6" s="93" customFormat="1" ht="17.25" customHeight="1">
      <c r="A21" s="56"/>
      <c r="B21" s="94"/>
      <c r="C21" s="83" t="s">
        <v>95</v>
      </c>
      <c r="D21" s="84">
        <v>0</v>
      </c>
      <c r="E21" s="52"/>
      <c r="F21" s="86"/>
    </row>
    <row r="22" spans="1:6" s="93" customFormat="1" ht="17.25" customHeight="1">
      <c r="A22" s="56"/>
      <c r="B22" s="94"/>
      <c r="C22" s="83" t="s">
        <v>96</v>
      </c>
      <c r="D22" s="84">
        <v>0</v>
      </c>
      <c r="E22" s="52"/>
      <c r="F22" s="86"/>
    </row>
    <row r="23" spans="1:6" s="93" customFormat="1" ht="17.25" customHeight="1">
      <c r="A23" s="56"/>
      <c r="B23" s="94"/>
      <c r="C23" s="83" t="s">
        <v>97</v>
      </c>
      <c r="D23" s="84">
        <v>0</v>
      </c>
      <c r="E23" s="52"/>
      <c r="F23" s="59"/>
    </row>
    <row r="24" spans="1:6" s="93" customFormat="1" ht="15.75" customHeight="1">
      <c r="A24" s="56"/>
      <c r="B24" s="50"/>
      <c r="C24" s="83" t="s">
        <v>98</v>
      </c>
      <c r="D24" s="84">
        <v>0</v>
      </c>
      <c r="E24" s="52"/>
      <c r="F24" s="59"/>
    </row>
    <row r="25" spans="1:6" s="93" customFormat="1" ht="15.75" customHeight="1">
      <c r="A25" s="56"/>
      <c r="B25" s="50"/>
      <c r="C25" s="83" t="s">
        <v>99</v>
      </c>
      <c r="D25" s="84">
        <v>50000</v>
      </c>
      <c r="E25" s="52"/>
      <c r="F25" s="59"/>
    </row>
    <row r="26" spans="1:6" s="93" customFormat="1" ht="15.75" customHeight="1">
      <c r="A26" s="56"/>
      <c r="B26" s="50"/>
      <c r="C26" s="83" t="s">
        <v>100</v>
      </c>
      <c r="D26" s="84">
        <v>0</v>
      </c>
      <c r="E26" s="57"/>
      <c r="F26" s="59"/>
    </row>
    <row r="27" spans="1:6" s="93" customFormat="1" ht="15.75" customHeight="1">
      <c r="A27" s="56"/>
      <c r="B27" s="50"/>
      <c r="C27" s="83" t="s">
        <v>101</v>
      </c>
      <c r="D27" s="84">
        <v>8000000</v>
      </c>
      <c r="E27" s="58"/>
      <c r="F27" s="59"/>
    </row>
    <row r="28" spans="1:6" s="93" customFormat="1" ht="15.75" customHeight="1">
      <c r="A28" s="56"/>
      <c r="B28" s="50"/>
      <c r="C28" s="83" t="s">
        <v>102</v>
      </c>
      <c r="D28" s="84">
        <v>0</v>
      </c>
      <c r="E28" s="52"/>
      <c r="F28" s="59"/>
    </row>
    <row r="29" spans="1:6" s="93" customFormat="1" ht="15.75" customHeight="1">
      <c r="A29" s="56"/>
      <c r="B29" s="50"/>
      <c r="C29" s="83" t="s">
        <v>103</v>
      </c>
      <c r="D29" s="84">
        <v>0</v>
      </c>
      <c r="E29" s="52"/>
      <c r="F29" s="59"/>
    </row>
    <row r="30" spans="1:6" s="93" customFormat="1" ht="17.25" customHeight="1">
      <c r="A30" s="56"/>
      <c r="B30" s="50"/>
      <c r="C30" s="83" t="s">
        <v>104</v>
      </c>
      <c r="D30" s="84">
        <v>0</v>
      </c>
      <c r="E30" s="52"/>
      <c r="F30" s="59"/>
    </row>
    <row r="31" spans="1:6" s="93" customFormat="1" ht="17.25" customHeight="1">
      <c r="A31" s="56"/>
      <c r="B31" s="94"/>
      <c r="C31" s="83" t="s">
        <v>105</v>
      </c>
      <c r="D31" s="84">
        <v>0</v>
      </c>
      <c r="E31" s="56"/>
      <c r="F31" s="56"/>
    </row>
    <row r="32" spans="1:6" s="93" customFormat="1" ht="17.25" customHeight="1">
      <c r="A32" s="56"/>
      <c r="B32" s="94"/>
      <c r="C32" s="83" t="s">
        <v>106</v>
      </c>
      <c r="D32" s="84">
        <v>0</v>
      </c>
      <c r="E32" s="56"/>
      <c r="F32" s="56"/>
    </row>
    <row r="33" spans="1:6" s="93" customFormat="1" ht="17.25" customHeight="1">
      <c r="A33" s="47" t="s">
        <v>65</v>
      </c>
      <c r="B33" s="94">
        <v>100771243.44</v>
      </c>
      <c r="C33" s="71" t="s">
        <v>66</v>
      </c>
      <c r="D33" s="87">
        <f>SUM(D6:D32)</f>
        <v>112433243.44</v>
      </c>
      <c r="E33" s="71" t="s">
        <v>66</v>
      </c>
      <c r="F33" s="94">
        <f>F12+F6</f>
        <v>112433243.44</v>
      </c>
    </row>
    <row r="34" spans="1:6" s="93" customFormat="1" ht="17.25" customHeight="1">
      <c r="A34" s="56" t="s">
        <v>68</v>
      </c>
      <c r="B34" s="94">
        <v>11662000</v>
      </c>
      <c r="C34" s="86"/>
      <c r="D34" s="94"/>
      <c r="E34" s="86"/>
      <c r="F34" s="94"/>
    </row>
    <row r="35" spans="1:6" s="93" customFormat="1" ht="17.25" customHeight="1">
      <c r="A35" s="56" t="s">
        <v>51</v>
      </c>
      <c r="B35" s="94">
        <v>0</v>
      </c>
      <c r="C35" s="86"/>
      <c r="D35" s="49"/>
      <c r="E35" s="86"/>
      <c r="F35" s="94"/>
    </row>
    <row r="36" spans="1:6" ht="17.25" customHeight="1">
      <c r="A36" s="53"/>
      <c r="B36" s="70"/>
      <c r="C36" s="55"/>
      <c r="D36" s="73"/>
      <c r="E36" s="55"/>
      <c r="F36" s="70"/>
    </row>
    <row r="37" spans="1:6" ht="17.25" customHeight="1">
      <c r="A37" s="53"/>
      <c r="B37" s="70"/>
      <c r="C37" s="55"/>
      <c r="D37" s="73"/>
      <c r="E37" s="55"/>
      <c r="F37" s="70"/>
    </row>
    <row r="38" spans="1:6" ht="17.25" customHeight="1">
      <c r="A38" s="98"/>
      <c r="B38" s="70"/>
      <c r="C38" s="71"/>
      <c r="D38" s="49"/>
      <c r="E38" s="71"/>
      <c r="F38" s="94"/>
    </row>
    <row r="39" spans="1:6" ht="16.5" customHeight="1">
      <c r="A39" s="98"/>
      <c r="B39" s="70"/>
      <c r="C39" s="71"/>
      <c r="D39" s="50"/>
      <c r="E39" s="71"/>
      <c r="F39" s="94"/>
    </row>
    <row r="40" spans="1:6" s="93" customFormat="1" ht="17.25" customHeight="1">
      <c r="A40" s="47" t="s">
        <v>11</v>
      </c>
      <c r="B40" s="94">
        <v>112433243.44</v>
      </c>
      <c r="C40" s="74" t="s">
        <v>5</v>
      </c>
      <c r="D40" s="54">
        <f>D33</f>
        <v>112433243.44</v>
      </c>
      <c r="E40" s="74" t="s">
        <v>5</v>
      </c>
      <c r="F40" s="54">
        <f>F33</f>
        <v>112433243.44</v>
      </c>
    </row>
    <row r="41" spans="1:6" ht="12.75" customHeight="1">
      <c r="B41" s="93"/>
      <c r="C41" s="93"/>
      <c r="D41" s="72"/>
      <c r="F41" s="93"/>
    </row>
    <row r="42" spans="1:6" ht="12.75" customHeight="1">
      <c r="C42" s="93"/>
      <c r="D42" s="93"/>
      <c r="F42" s="93"/>
    </row>
    <row r="43" spans="1:6" ht="12.75" customHeight="1">
      <c r="C43" s="93"/>
      <c r="D43" s="93"/>
      <c r="E43" s="93"/>
    </row>
    <row r="56" spans="2:2" ht="11.25">
      <c r="B56" s="93"/>
    </row>
  </sheetData>
  <mergeCells count="3">
    <mergeCell ref="A4:B4"/>
    <mergeCell ref="C4:D4"/>
    <mergeCell ref="E4:F4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7"/>
  <sheetViews>
    <sheetView showGridLines="0" showZeros="0" topLeftCell="A4" workbookViewId="0">
      <selection activeCell="D18" sqref="D18"/>
    </sheetView>
  </sheetViews>
  <sheetFormatPr defaultRowHeight="12.75" customHeight="1"/>
  <cols>
    <col min="1" max="1" width="32.5" customWidth="1"/>
    <col min="2" max="2" width="15.5" customWidth="1"/>
    <col min="3" max="3" width="34.5" customWidth="1"/>
    <col min="4" max="4" width="17.6640625" customWidth="1"/>
    <col min="5" max="5" width="26.83203125" customWidth="1"/>
    <col min="6" max="6" width="15.6640625" customWidth="1"/>
    <col min="7" max="254" width="9.1640625" customWidth="1"/>
  </cols>
  <sheetData>
    <row r="1" spans="1:6" ht="0.75" customHeight="1"/>
    <row r="3" spans="1:6" ht="26.25" customHeight="1">
      <c r="A3" s="63" t="s">
        <v>146</v>
      </c>
      <c r="B3" s="63"/>
      <c r="C3" s="63"/>
      <c r="D3" s="63"/>
      <c r="E3" s="63"/>
      <c r="F3" s="63"/>
    </row>
    <row r="4" spans="1:6" ht="14.25" customHeight="1">
      <c r="F4" s="64" t="s">
        <v>53</v>
      </c>
    </row>
    <row r="5" spans="1:6" ht="17.25" customHeight="1">
      <c r="A5" s="164" t="s">
        <v>4</v>
      </c>
      <c r="B5" s="165"/>
      <c r="C5" s="166" t="s">
        <v>69</v>
      </c>
      <c r="D5" s="167"/>
      <c r="E5" s="166" t="s">
        <v>70</v>
      </c>
      <c r="F5" s="167"/>
    </row>
    <row r="6" spans="1:6" ht="17.25" customHeight="1">
      <c r="A6" s="45" t="s">
        <v>28</v>
      </c>
      <c r="B6" s="60" t="s">
        <v>29</v>
      </c>
      <c r="C6" s="61" t="s">
        <v>30</v>
      </c>
      <c r="D6" s="62" t="s">
        <v>29</v>
      </c>
      <c r="E6" s="46" t="s">
        <v>31</v>
      </c>
      <c r="F6" s="60" t="s">
        <v>29</v>
      </c>
    </row>
    <row r="7" spans="1:6" s="43" customFormat="1" ht="17.25" customHeight="1">
      <c r="A7" s="51" t="s">
        <v>3</v>
      </c>
      <c r="B7" s="48">
        <v>77433731.609999999</v>
      </c>
      <c r="C7" s="83" t="s">
        <v>80</v>
      </c>
      <c r="D7" s="84">
        <v>27021543.440000001</v>
      </c>
      <c r="E7" s="51" t="s">
        <v>26</v>
      </c>
      <c r="F7" s="48">
        <v>2678081.61</v>
      </c>
    </row>
    <row r="8" spans="1:6" s="43" customFormat="1" ht="17.25" customHeight="1">
      <c r="A8" s="51" t="s">
        <v>60</v>
      </c>
      <c r="B8" s="48">
        <v>0</v>
      </c>
      <c r="C8" s="83" t="s">
        <v>81</v>
      </c>
      <c r="D8" s="84">
        <v>0</v>
      </c>
      <c r="E8" s="51" t="s">
        <v>42</v>
      </c>
      <c r="F8" s="48">
        <v>2409261.71</v>
      </c>
    </row>
    <row r="9" spans="1:6" s="43" customFormat="1" ht="17.25" customHeight="1">
      <c r="A9" s="51" t="s">
        <v>61</v>
      </c>
      <c r="B9" s="48">
        <v>0</v>
      </c>
      <c r="C9" s="83" t="s">
        <v>82</v>
      </c>
      <c r="D9" s="84">
        <v>0</v>
      </c>
      <c r="E9" s="51" t="s">
        <v>43</v>
      </c>
      <c r="F9" s="48">
        <v>0</v>
      </c>
    </row>
    <row r="10" spans="1:6" s="43" customFormat="1" ht="17.25" customHeight="1">
      <c r="A10" s="51" t="s">
        <v>62</v>
      </c>
      <c r="B10" s="48">
        <v>0</v>
      </c>
      <c r="C10" s="83" t="s">
        <v>83</v>
      </c>
      <c r="D10" s="84">
        <v>0</v>
      </c>
      <c r="E10" s="51" t="s">
        <v>44</v>
      </c>
      <c r="F10" s="48">
        <v>153519.9</v>
      </c>
    </row>
    <row r="11" spans="1:6" s="43" customFormat="1" ht="17.25" customHeight="1">
      <c r="A11" s="51" t="s">
        <v>63</v>
      </c>
      <c r="B11" s="48">
        <v>0</v>
      </c>
      <c r="C11" s="83" t="s">
        <v>84</v>
      </c>
      <c r="D11" s="84">
        <v>0</v>
      </c>
      <c r="E11" s="51" t="s">
        <v>45</v>
      </c>
      <c r="F11" s="48">
        <v>0</v>
      </c>
    </row>
    <row r="12" spans="1:6" s="43" customFormat="1" ht="17.25" customHeight="1">
      <c r="A12" s="51" t="s">
        <v>52</v>
      </c>
      <c r="B12" s="48">
        <v>0</v>
      </c>
      <c r="C12" s="83" t="s">
        <v>85</v>
      </c>
      <c r="D12" s="84">
        <v>500000</v>
      </c>
      <c r="E12" s="51" t="s">
        <v>32</v>
      </c>
      <c r="F12" s="48">
        <v>115300</v>
      </c>
    </row>
    <row r="13" spans="1:6" s="43" customFormat="1" ht="17.25" customHeight="1">
      <c r="A13" s="51" t="s">
        <v>64</v>
      </c>
      <c r="B13" s="48">
        <v>23337511.829999998</v>
      </c>
      <c r="C13" s="83" t="s">
        <v>86</v>
      </c>
      <c r="D13" s="84">
        <v>0</v>
      </c>
      <c r="E13" s="51" t="s">
        <v>25</v>
      </c>
      <c r="F13" s="48">
        <f>F16</f>
        <v>98093161.829999998</v>
      </c>
    </row>
    <row r="14" spans="1:6" s="43" customFormat="1" ht="17.25" customHeight="1">
      <c r="A14" s="56"/>
      <c r="B14" s="48"/>
      <c r="C14" s="83" t="s">
        <v>87</v>
      </c>
      <c r="D14" s="84">
        <v>0</v>
      </c>
      <c r="E14" s="51" t="s">
        <v>33</v>
      </c>
      <c r="F14" s="48">
        <v>0</v>
      </c>
    </row>
    <row r="15" spans="1:6" s="43" customFormat="1" ht="17.25" customHeight="1">
      <c r="A15" s="56"/>
      <c r="B15" s="54"/>
      <c r="C15" s="83" t="s">
        <v>88</v>
      </c>
      <c r="D15" s="84">
        <v>420000</v>
      </c>
      <c r="E15" s="51" t="s">
        <v>59</v>
      </c>
      <c r="F15" s="48">
        <v>0</v>
      </c>
    </row>
    <row r="16" spans="1:6" s="43" customFormat="1" ht="17.25" customHeight="1">
      <c r="A16" s="51"/>
      <c r="B16" s="48"/>
      <c r="C16" s="83" t="s">
        <v>89</v>
      </c>
      <c r="D16" s="84">
        <v>0</v>
      </c>
      <c r="E16" s="51" t="s">
        <v>34</v>
      </c>
      <c r="F16" s="48">
        <v>98093161.829999998</v>
      </c>
    </row>
    <row r="17" spans="1:6" s="43" customFormat="1" ht="17.25" customHeight="1">
      <c r="A17" s="51"/>
      <c r="B17" s="48"/>
      <c r="C17" s="83" t="s">
        <v>90</v>
      </c>
      <c r="D17" s="84">
        <v>0</v>
      </c>
      <c r="E17" s="51" t="s">
        <v>35</v>
      </c>
      <c r="F17" s="85">
        <v>0</v>
      </c>
    </row>
    <row r="18" spans="1:6" s="43" customFormat="1" ht="17.25" customHeight="1">
      <c r="A18" s="51"/>
      <c r="B18" s="48"/>
      <c r="C18" s="83" t="s">
        <v>91</v>
      </c>
      <c r="D18" s="84">
        <v>64779700</v>
      </c>
      <c r="E18" s="52"/>
      <c r="F18" s="67"/>
    </row>
    <row r="19" spans="1:6" s="43" customFormat="1" ht="17.25" customHeight="1">
      <c r="A19" s="56"/>
      <c r="B19" s="48"/>
      <c r="C19" s="83" t="s">
        <v>92</v>
      </c>
      <c r="D19" s="84">
        <v>0</v>
      </c>
      <c r="E19" s="52"/>
      <c r="F19" s="86"/>
    </row>
    <row r="20" spans="1:6" s="43" customFormat="1" ht="17.25" customHeight="1">
      <c r="A20" s="56"/>
      <c r="B20" s="48"/>
      <c r="C20" s="83" t="s">
        <v>93</v>
      </c>
      <c r="D20" s="84">
        <v>0</v>
      </c>
      <c r="E20" s="52"/>
      <c r="F20" s="86"/>
    </row>
    <row r="21" spans="1:6" s="43" customFormat="1" ht="17.25" customHeight="1">
      <c r="A21" s="56"/>
      <c r="B21" s="48"/>
      <c r="C21" s="83" t="s">
        <v>94</v>
      </c>
      <c r="D21" s="84">
        <v>0</v>
      </c>
      <c r="E21" s="52"/>
      <c r="F21" s="86"/>
    </row>
    <row r="22" spans="1:6" s="43" customFormat="1" ht="17.25" customHeight="1">
      <c r="A22" s="56"/>
      <c r="B22" s="48"/>
      <c r="C22" s="83" t="s">
        <v>95</v>
      </c>
      <c r="D22" s="84">
        <v>0</v>
      </c>
      <c r="E22" s="52"/>
      <c r="F22" s="86"/>
    </row>
    <row r="23" spans="1:6" s="43" customFormat="1" ht="17.25" customHeight="1">
      <c r="A23" s="56"/>
      <c r="B23" s="48"/>
      <c r="C23" s="83" t="s">
        <v>96</v>
      </c>
      <c r="D23" s="84">
        <v>0</v>
      </c>
      <c r="E23" s="52"/>
      <c r="F23" s="86"/>
    </row>
    <row r="24" spans="1:6" s="43" customFormat="1" ht="17.25" customHeight="1">
      <c r="A24" s="56"/>
      <c r="B24" s="48"/>
      <c r="C24" s="83" t="s">
        <v>97</v>
      </c>
      <c r="D24" s="84">
        <v>0</v>
      </c>
      <c r="E24" s="52"/>
      <c r="F24" s="59"/>
    </row>
    <row r="25" spans="1:6" s="43" customFormat="1" ht="15.75" customHeight="1">
      <c r="A25" s="56"/>
      <c r="B25" s="50"/>
      <c r="C25" s="83" t="s">
        <v>98</v>
      </c>
      <c r="D25" s="84">
        <v>0</v>
      </c>
      <c r="E25" s="52"/>
      <c r="F25" s="59"/>
    </row>
    <row r="26" spans="1:6" s="43" customFormat="1" ht="15.75" customHeight="1">
      <c r="A26" s="56"/>
      <c r="B26" s="50"/>
      <c r="C26" s="83" t="s">
        <v>99</v>
      </c>
      <c r="D26" s="84">
        <v>50000</v>
      </c>
      <c r="E26" s="52"/>
      <c r="F26" s="59"/>
    </row>
    <row r="27" spans="1:6" s="43" customFormat="1" ht="15.75" customHeight="1">
      <c r="A27" s="56"/>
      <c r="B27" s="50"/>
      <c r="C27" s="83" t="s">
        <v>100</v>
      </c>
      <c r="D27" s="84">
        <v>0</v>
      </c>
      <c r="E27" s="57"/>
      <c r="F27" s="59"/>
    </row>
    <row r="28" spans="1:6" s="43" customFormat="1" ht="15.75" customHeight="1">
      <c r="A28" s="56"/>
      <c r="B28" s="50"/>
      <c r="C28" s="83" t="s">
        <v>101</v>
      </c>
      <c r="D28" s="84">
        <v>8000000</v>
      </c>
      <c r="E28" s="58"/>
      <c r="F28" s="59"/>
    </row>
    <row r="29" spans="1:6" s="43" customFormat="1" ht="15.75" customHeight="1">
      <c r="A29" s="56"/>
      <c r="B29" s="50"/>
      <c r="C29" s="83" t="s">
        <v>102</v>
      </c>
      <c r="D29" s="84">
        <v>0</v>
      </c>
      <c r="E29" s="52"/>
      <c r="F29" s="59"/>
    </row>
    <row r="30" spans="1:6" s="43" customFormat="1" ht="15.75" customHeight="1">
      <c r="A30" s="56"/>
      <c r="B30" s="50"/>
      <c r="C30" s="83" t="s">
        <v>103</v>
      </c>
      <c r="D30" s="84">
        <v>0</v>
      </c>
      <c r="E30" s="52"/>
      <c r="F30" s="59"/>
    </row>
    <row r="31" spans="1:6" s="43" customFormat="1" ht="17.25" customHeight="1">
      <c r="A31" s="56"/>
      <c r="B31" s="50"/>
      <c r="C31" s="83" t="s">
        <v>104</v>
      </c>
      <c r="D31" s="84">
        <v>0</v>
      </c>
      <c r="E31" s="52"/>
      <c r="F31" s="59"/>
    </row>
    <row r="32" spans="1:6" s="43" customFormat="1" ht="17.25" customHeight="1">
      <c r="A32" s="56"/>
      <c r="B32" s="48"/>
      <c r="C32" s="83" t="s">
        <v>105</v>
      </c>
      <c r="D32" s="84">
        <v>0</v>
      </c>
      <c r="E32" s="56"/>
      <c r="F32" s="56"/>
    </row>
    <row r="33" spans="1:6" s="43" customFormat="1" ht="17.25" customHeight="1">
      <c r="A33" s="56"/>
      <c r="B33" s="48"/>
      <c r="C33" s="83" t="s">
        <v>106</v>
      </c>
      <c r="D33" s="84">
        <v>0</v>
      </c>
      <c r="E33" s="56"/>
      <c r="F33" s="56"/>
    </row>
    <row r="34" spans="1:6" s="43" customFormat="1" ht="17.25" customHeight="1">
      <c r="A34" s="47" t="s">
        <v>65</v>
      </c>
      <c r="B34" s="48">
        <v>100771243.44</v>
      </c>
      <c r="C34" s="71" t="s">
        <v>66</v>
      </c>
      <c r="D34" s="87">
        <f>SUM(D7:D33)</f>
        <v>100771243.44</v>
      </c>
      <c r="E34" s="71" t="s">
        <v>67</v>
      </c>
      <c r="F34" s="48">
        <f>F13+F7</f>
        <v>100771243.44</v>
      </c>
    </row>
    <row r="35" spans="1:6" s="43" customFormat="1" ht="17.25" customHeight="1">
      <c r="A35" s="56" t="s">
        <v>68</v>
      </c>
      <c r="B35" s="48"/>
      <c r="C35" s="86"/>
      <c r="D35" s="48"/>
      <c r="E35" s="86"/>
      <c r="F35" s="48"/>
    </row>
    <row r="36" spans="1:6" s="43" customFormat="1" ht="17.25" customHeight="1">
      <c r="A36" s="56" t="s">
        <v>51</v>
      </c>
      <c r="B36" s="48">
        <v>0</v>
      </c>
      <c r="C36" s="86"/>
      <c r="D36" s="49"/>
      <c r="E36" s="86"/>
      <c r="F36" s="48"/>
    </row>
    <row r="37" spans="1:6" ht="17.25" customHeight="1">
      <c r="A37" s="53"/>
      <c r="B37" s="70"/>
      <c r="C37" s="55"/>
      <c r="D37" s="73"/>
      <c r="E37" s="55"/>
      <c r="F37" s="70"/>
    </row>
    <row r="38" spans="1:6" ht="17.25" customHeight="1">
      <c r="A38" s="53"/>
      <c r="B38" s="70"/>
      <c r="C38" s="55"/>
      <c r="D38" s="73"/>
      <c r="E38" s="55"/>
      <c r="F38" s="70"/>
    </row>
    <row r="39" spans="1:6" ht="17.25" customHeight="1">
      <c r="A39" s="46"/>
      <c r="B39" s="70"/>
      <c r="C39" s="71"/>
      <c r="D39" s="49"/>
      <c r="E39" s="71"/>
      <c r="F39" s="48"/>
    </row>
    <row r="40" spans="1:6" ht="16.5" customHeight="1">
      <c r="A40" s="46"/>
      <c r="B40" s="70"/>
      <c r="C40" s="71"/>
      <c r="D40" s="50"/>
      <c r="E40" s="71"/>
      <c r="F40" s="48"/>
    </row>
    <row r="41" spans="1:6" s="43" customFormat="1" ht="17.25" customHeight="1">
      <c r="A41" s="47" t="s">
        <v>11</v>
      </c>
      <c r="B41" s="48">
        <f>B34</f>
        <v>100771243.44</v>
      </c>
      <c r="C41" s="74" t="s">
        <v>5</v>
      </c>
      <c r="D41" s="54">
        <f>D34</f>
        <v>100771243.44</v>
      </c>
      <c r="E41" s="74" t="s">
        <v>5</v>
      </c>
      <c r="F41" s="54">
        <f>F34</f>
        <v>100771243.44</v>
      </c>
    </row>
    <row r="42" spans="1:6" ht="12.75" customHeight="1">
      <c r="B42" s="43"/>
      <c r="C42" s="43"/>
      <c r="D42" s="72"/>
      <c r="F42" s="43"/>
    </row>
    <row r="43" spans="1:6" ht="12.75" customHeight="1">
      <c r="C43" s="43"/>
      <c r="D43" s="43"/>
      <c r="F43" s="43"/>
    </row>
    <row r="44" spans="1:6" ht="12.75" customHeight="1">
      <c r="C44" s="43"/>
      <c r="D44" s="43"/>
      <c r="E44" s="43"/>
    </row>
    <row r="57" spans="2:2" ht="12.75" customHeight="1">
      <c r="B57" s="43"/>
    </row>
  </sheetData>
  <sheetProtection formatCells="0" formatColumns="0" formatRows="0"/>
  <mergeCells count="3">
    <mergeCell ref="A5:B5"/>
    <mergeCell ref="C5:D5"/>
    <mergeCell ref="E5:F5"/>
  </mergeCells>
  <phoneticPr fontId="1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6"/>
  <sheetViews>
    <sheetView topLeftCell="A13" workbookViewId="0">
      <selection activeCell="C23" sqref="C23"/>
    </sheetView>
  </sheetViews>
  <sheetFormatPr defaultRowHeight="12.75" customHeight="1"/>
  <cols>
    <col min="1" max="1" width="32.5" style="92" customWidth="1"/>
    <col min="2" max="2" width="15.5" style="92" customWidth="1"/>
    <col min="3" max="3" width="34.5" style="92" customWidth="1"/>
    <col min="4" max="4" width="17.6640625" style="92" customWidth="1"/>
    <col min="5" max="5" width="26.83203125" style="92" customWidth="1"/>
    <col min="6" max="6" width="15.6640625" style="92" customWidth="1"/>
    <col min="7" max="254" width="9.1640625" style="92" customWidth="1"/>
    <col min="255" max="16384" width="9.33203125" style="92"/>
  </cols>
  <sheetData>
    <row r="1" spans="1:6" ht="0.75" customHeight="1"/>
    <row r="2" spans="1:6" ht="26.25" customHeight="1">
      <c r="A2" s="63" t="s">
        <v>147</v>
      </c>
      <c r="B2" s="63"/>
      <c r="C2" s="63"/>
      <c r="D2" s="63"/>
      <c r="E2" s="63"/>
      <c r="F2" s="63"/>
    </row>
    <row r="3" spans="1:6" ht="14.25" customHeight="1">
      <c r="F3" s="64" t="s">
        <v>53</v>
      </c>
    </row>
    <row r="4" spans="1:6" ht="17.25" customHeight="1">
      <c r="A4" s="164" t="s">
        <v>4</v>
      </c>
      <c r="B4" s="165"/>
      <c r="C4" s="166" t="s">
        <v>69</v>
      </c>
      <c r="D4" s="167"/>
      <c r="E4" s="166" t="s">
        <v>70</v>
      </c>
      <c r="F4" s="167"/>
    </row>
    <row r="5" spans="1:6" ht="17.25" customHeight="1">
      <c r="A5" s="45" t="s">
        <v>28</v>
      </c>
      <c r="B5" s="99" t="s">
        <v>29</v>
      </c>
      <c r="C5" s="100" t="s">
        <v>30</v>
      </c>
      <c r="D5" s="62" t="s">
        <v>29</v>
      </c>
      <c r="E5" s="98" t="s">
        <v>31</v>
      </c>
      <c r="F5" s="99" t="s">
        <v>29</v>
      </c>
    </row>
    <row r="6" spans="1:6" s="93" customFormat="1" ht="17.25" customHeight="1">
      <c r="A6" s="51" t="s">
        <v>3</v>
      </c>
      <c r="B6" s="94">
        <v>0</v>
      </c>
      <c r="C6" s="83" t="s">
        <v>80</v>
      </c>
      <c r="D6" s="84">
        <v>3630000</v>
      </c>
      <c r="E6" s="51" t="s">
        <v>26</v>
      </c>
      <c r="F6" s="94">
        <v>0</v>
      </c>
    </row>
    <row r="7" spans="1:6" s="93" customFormat="1" ht="17.25" customHeight="1">
      <c r="A7" s="51" t="s">
        <v>60</v>
      </c>
      <c r="B7" s="94">
        <v>0</v>
      </c>
      <c r="C7" s="83" t="s">
        <v>81</v>
      </c>
      <c r="D7" s="84">
        <v>0</v>
      </c>
      <c r="E7" s="51" t="s">
        <v>42</v>
      </c>
      <c r="F7" s="94">
        <v>0</v>
      </c>
    </row>
    <row r="8" spans="1:6" s="93" customFormat="1" ht="17.25" customHeight="1">
      <c r="A8" s="51" t="s">
        <v>61</v>
      </c>
      <c r="B8" s="94">
        <v>0</v>
      </c>
      <c r="C8" s="83" t="s">
        <v>82</v>
      </c>
      <c r="D8" s="84">
        <v>0</v>
      </c>
      <c r="E8" s="51" t="s">
        <v>43</v>
      </c>
      <c r="F8" s="94">
        <v>0</v>
      </c>
    </row>
    <row r="9" spans="1:6" s="93" customFormat="1" ht="17.25" customHeight="1">
      <c r="A9" s="51" t="s">
        <v>62</v>
      </c>
      <c r="B9" s="94">
        <v>0</v>
      </c>
      <c r="C9" s="83" t="s">
        <v>83</v>
      </c>
      <c r="D9" s="84">
        <v>0</v>
      </c>
      <c r="E9" s="51" t="s">
        <v>44</v>
      </c>
      <c r="F9" s="94">
        <v>0</v>
      </c>
    </row>
    <row r="10" spans="1:6" s="93" customFormat="1" ht="17.25" customHeight="1">
      <c r="A10" s="51" t="s">
        <v>63</v>
      </c>
      <c r="B10" s="94">
        <v>0</v>
      </c>
      <c r="C10" s="83" t="s">
        <v>84</v>
      </c>
      <c r="D10" s="84">
        <v>0</v>
      </c>
      <c r="E10" s="51" t="s">
        <v>45</v>
      </c>
      <c r="F10" s="94">
        <v>0</v>
      </c>
    </row>
    <row r="11" spans="1:6" s="93" customFormat="1" ht="17.25" customHeight="1">
      <c r="A11" s="51" t="s">
        <v>52</v>
      </c>
      <c r="B11" s="94">
        <v>0</v>
      </c>
      <c r="C11" s="83" t="s">
        <v>85</v>
      </c>
      <c r="D11" s="84">
        <v>0</v>
      </c>
      <c r="E11" s="51" t="s">
        <v>32</v>
      </c>
      <c r="F11" s="94">
        <v>0</v>
      </c>
    </row>
    <row r="12" spans="1:6" s="93" customFormat="1" ht="17.25" customHeight="1">
      <c r="A12" s="51" t="s">
        <v>64</v>
      </c>
      <c r="B12" s="94">
        <v>0</v>
      </c>
      <c r="C12" s="83" t="s">
        <v>86</v>
      </c>
      <c r="D12" s="84">
        <v>0</v>
      </c>
      <c r="E12" s="51" t="s">
        <v>25</v>
      </c>
      <c r="F12" s="94">
        <f>F15</f>
        <v>11662000</v>
      </c>
    </row>
    <row r="13" spans="1:6" s="93" customFormat="1" ht="17.25" customHeight="1">
      <c r="A13" s="56"/>
      <c r="B13" s="94"/>
      <c r="C13" s="83" t="s">
        <v>87</v>
      </c>
      <c r="D13" s="84">
        <v>0</v>
      </c>
      <c r="E13" s="51" t="s">
        <v>33</v>
      </c>
      <c r="F13" s="94">
        <v>0</v>
      </c>
    </row>
    <row r="14" spans="1:6" s="93" customFormat="1" ht="17.25" customHeight="1">
      <c r="A14" s="56"/>
      <c r="B14" s="54"/>
      <c r="C14" s="83" t="s">
        <v>88</v>
      </c>
      <c r="D14" s="84">
        <v>0</v>
      </c>
      <c r="E14" s="51" t="s">
        <v>59</v>
      </c>
      <c r="F14" s="94">
        <v>0</v>
      </c>
    </row>
    <row r="15" spans="1:6" s="93" customFormat="1" ht="17.25" customHeight="1">
      <c r="A15" s="51"/>
      <c r="B15" s="94"/>
      <c r="C15" s="83" t="s">
        <v>89</v>
      </c>
      <c r="D15" s="84">
        <v>0</v>
      </c>
      <c r="E15" s="51" t="s">
        <v>34</v>
      </c>
      <c r="F15" s="94">
        <v>11662000</v>
      </c>
    </row>
    <row r="16" spans="1:6" s="93" customFormat="1" ht="17.25" customHeight="1">
      <c r="A16" s="51"/>
      <c r="B16" s="94"/>
      <c r="C16" s="83" t="s">
        <v>90</v>
      </c>
      <c r="D16" s="84">
        <v>0</v>
      </c>
      <c r="E16" s="51" t="s">
        <v>35</v>
      </c>
      <c r="F16" s="85">
        <v>0</v>
      </c>
    </row>
    <row r="17" spans="1:6" s="93" customFormat="1" ht="17.25" customHeight="1">
      <c r="A17" s="51"/>
      <c r="B17" s="94"/>
      <c r="C17" s="83" t="s">
        <v>91</v>
      </c>
      <c r="D17" s="84">
        <v>8032000</v>
      </c>
      <c r="E17" s="52"/>
      <c r="F17" s="67"/>
    </row>
    <row r="18" spans="1:6" s="93" customFormat="1" ht="17.25" customHeight="1">
      <c r="A18" s="56"/>
      <c r="B18" s="94"/>
      <c r="C18" s="83" t="s">
        <v>92</v>
      </c>
      <c r="D18" s="84">
        <v>0</v>
      </c>
      <c r="E18" s="52"/>
      <c r="F18" s="86"/>
    </row>
    <row r="19" spans="1:6" s="93" customFormat="1" ht="17.25" customHeight="1">
      <c r="A19" s="56"/>
      <c r="B19" s="94"/>
      <c r="C19" s="83" t="s">
        <v>93</v>
      </c>
      <c r="D19" s="84">
        <v>0</v>
      </c>
      <c r="E19" s="52"/>
      <c r="F19" s="86"/>
    </row>
    <row r="20" spans="1:6" s="93" customFormat="1" ht="17.25" customHeight="1">
      <c r="A20" s="56"/>
      <c r="B20" s="94"/>
      <c r="C20" s="83" t="s">
        <v>94</v>
      </c>
      <c r="D20" s="84">
        <v>0</v>
      </c>
      <c r="E20" s="52"/>
      <c r="F20" s="86"/>
    </row>
    <row r="21" spans="1:6" s="93" customFormat="1" ht="17.25" customHeight="1">
      <c r="A21" s="56"/>
      <c r="B21" s="94"/>
      <c r="C21" s="83" t="s">
        <v>95</v>
      </c>
      <c r="D21" s="84">
        <v>0</v>
      </c>
      <c r="E21" s="52"/>
      <c r="F21" s="86"/>
    </row>
    <row r="22" spans="1:6" s="93" customFormat="1" ht="17.25" customHeight="1">
      <c r="A22" s="56"/>
      <c r="B22" s="94"/>
      <c r="C22" s="83" t="s">
        <v>96</v>
      </c>
      <c r="D22" s="84">
        <v>0</v>
      </c>
      <c r="E22" s="52"/>
      <c r="F22" s="86"/>
    </row>
    <row r="23" spans="1:6" s="93" customFormat="1" ht="17.25" customHeight="1">
      <c r="A23" s="56"/>
      <c r="B23" s="94"/>
      <c r="C23" s="83" t="s">
        <v>97</v>
      </c>
      <c r="D23" s="84">
        <v>0</v>
      </c>
      <c r="E23" s="52"/>
      <c r="F23" s="59"/>
    </row>
    <row r="24" spans="1:6" s="93" customFormat="1" ht="15.75" customHeight="1">
      <c r="A24" s="56"/>
      <c r="B24" s="50"/>
      <c r="C24" s="83" t="s">
        <v>98</v>
      </c>
      <c r="D24" s="84">
        <v>0</v>
      </c>
      <c r="E24" s="52"/>
      <c r="F24" s="59"/>
    </row>
    <row r="25" spans="1:6" s="93" customFormat="1" ht="15.75" customHeight="1">
      <c r="A25" s="56"/>
      <c r="B25" s="50"/>
      <c r="C25" s="83" t="s">
        <v>99</v>
      </c>
      <c r="D25" s="84">
        <v>0</v>
      </c>
      <c r="E25" s="52"/>
      <c r="F25" s="59"/>
    </row>
    <row r="26" spans="1:6" s="93" customFormat="1" ht="15.75" customHeight="1">
      <c r="A26" s="56"/>
      <c r="B26" s="50"/>
      <c r="C26" s="83" t="s">
        <v>100</v>
      </c>
      <c r="D26" s="84">
        <v>0</v>
      </c>
      <c r="E26" s="57"/>
      <c r="F26" s="59"/>
    </row>
    <row r="27" spans="1:6" s="93" customFormat="1" ht="15.75" customHeight="1">
      <c r="A27" s="56"/>
      <c r="B27" s="50"/>
      <c r="C27" s="83" t="s">
        <v>101</v>
      </c>
      <c r="D27" s="84">
        <v>0</v>
      </c>
      <c r="E27" s="58"/>
      <c r="F27" s="59"/>
    </row>
    <row r="28" spans="1:6" s="93" customFormat="1" ht="15.75" customHeight="1">
      <c r="A28" s="56"/>
      <c r="B28" s="50"/>
      <c r="C28" s="83" t="s">
        <v>102</v>
      </c>
      <c r="D28" s="84">
        <v>0</v>
      </c>
      <c r="E28" s="52"/>
      <c r="F28" s="59"/>
    </row>
    <row r="29" spans="1:6" s="93" customFormat="1" ht="15.75" customHeight="1">
      <c r="A29" s="56"/>
      <c r="B29" s="50"/>
      <c r="C29" s="83" t="s">
        <v>103</v>
      </c>
      <c r="D29" s="84">
        <v>0</v>
      </c>
      <c r="E29" s="52"/>
      <c r="F29" s="59"/>
    </row>
    <row r="30" spans="1:6" s="93" customFormat="1" ht="17.25" customHeight="1">
      <c r="A30" s="56"/>
      <c r="B30" s="50"/>
      <c r="C30" s="83" t="s">
        <v>104</v>
      </c>
      <c r="D30" s="84">
        <v>0</v>
      </c>
      <c r="E30" s="52"/>
      <c r="F30" s="59"/>
    </row>
    <row r="31" spans="1:6" s="93" customFormat="1" ht="17.25" customHeight="1">
      <c r="A31" s="56"/>
      <c r="B31" s="94"/>
      <c r="C31" s="83" t="s">
        <v>105</v>
      </c>
      <c r="D31" s="84">
        <v>0</v>
      </c>
      <c r="E31" s="56"/>
      <c r="F31" s="56"/>
    </row>
    <row r="32" spans="1:6" s="93" customFormat="1" ht="17.25" customHeight="1">
      <c r="A32" s="56"/>
      <c r="B32" s="94"/>
      <c r="C32" s="83" t="s">
        <v>106</v>
      </c>
      <c r="D32" s="84">
        <v>0</v>
      </c>
      <c r="E32" s="56"/>
      <c r="F32" s="56"/>
    </row>
    <row r="33" spans="1:6" s="93" customFormat="1" ht="17.25" customHeight="1">
      <c r="A33" s="47" t="s">
        <v>65</v>
      </c>
      <c r="B33" s="94">
        <v>0</v>
      </c>
      <c r="C33" s="71" t="s">
        <v>66</v>
      </c>
      <c r="D33" s="87">
        <f>SUM(D6:D32)</f>
        <v>11662000</v>
      </c>
      <c r="E33" s="71" t="s">
        <v>66</v>
      </c>
      <c r="F33" s="94">
        <f>F12+F6</f>
        <v>11662000</v>
      </c>
    </row>
    <row r="34" spans="1:6" s="93" customFormat="1" ht="17.25" customHeight="1">
      <c r="A34" s="56" t="s">
        <v>68</v>
      </c>
      <c r="B34" s="94">
        <v>11662000</v>
      </c>
      <c r="C34" s="86"/>
      <c r="D34" s="94"/>
      <c r="E34" s="86"/>
      <c r="F34" s="94"/>
    </row>
    <row r="35" spans="1:6" s="93" customFormat="1" ht="17.25" customHeight="1">
      <c r="A35" s="56" t="s">
        <v>51</v>
      </c>
      <c r="B35" s="94">
        <v>0</v>
      </c>
      <c r="C35" s="86"/>
      <c r="D35" s="49"/>
      <c r="E35" s="86"/>
      <c r="F35" s="94"/>
    </row>
    <row r="36" spans="1:6" ht="17.25" customHeight="1">
      <c r="A36" s="53"/>
      <c r="B36" s="70"/>
      <c r="C36" s="55"/>
      <c r="D36" s="73"/>
      <c r="E36" s="55"/>
      <c r="F36" s="70"/>
    </row>
    <row r="37" spans="1:6" ht="17.25" customHeight="1">
      <c r="A37" s="53"/>
      <c r="B37" s="70"/>
      <c r="C37" s="55"/>
      <c r="D37" s="73"/>
      <c r="E37" s="55"/>
      <c r="F37" s="70"/>
    </row>
    <row r="38" spans="1:6" ht="17.25" customHeight="1">
      <c r="A38" s="98"/>
      <c r="B38" s="70"/>
      <c r="C38" s="71"/>
      <c r="D38" s="49"/>
      <c r="E38" s="71"/>
      <c r="F38" s="94"/>
    </row>
    <row r="39" spans="1:6" ht="16.5" customHeight="1">
      <c r="A39" s="98"/>
      <c r="B39" s="70"/>
      <c r="C39" s="71"/>
      <c r="D39" s="50"/>
      <c r="E39" s="71"/>
      <c r="F39" s="94"/>
    </row>
    <row r="40" spans="1:6" s="93" customFormat="1" ht="17.25" customHeight="1">
      <c r="A40" s="47" t="s">
        <v>11</v>
      </c>
      <c r="B40" s="94">
        <f>B34+B35</f>
        <v>11662000</v>
      </c>
      <c r="C40" s="74" t="s">
        <v>5</v>
      </c>
      <c r="D40" s="54">
        <f>D33</f>
        <v>11662000</v>
      </c>
      <c r="E40" s="74" t="s">
        <v>5</v>
      </c>
      <c r="F40" s="54">
        <f>F33</f>
        <v>11662000</v>
      </c>
    </row>
    <row r="41" spans="1:6" ht="12.75" customHeight="1">
      <c r="B41" s="93"/>
      <c r="C41" s="93"/>
      <c r="D41" s="72"/>
      <c r="F41" s="93"/>
    </row>
    <row r="42" spans="1:6" ht="12.75" customHeight="1">
      <c r="C42" s="93"/>
      <c r="D42" s="93"/>
      <c r="F42" s="93"/>
    </row>
    <row r="43" spans="1:6" ht="12.75" customHeight="1">
      <c r="C43" s="93"/>
      <c r="D43" s="93"/>
      <c r="E43" s="93"/>
    </row>
    <row r="56" spans="2:2" ht="11.25">
      <c r="B56" s="93"/>
    </row>
  </sheetData>
  <mergeCells count="3">
    <mergeCell ref="A4:B4"/>
    <mergeCell ref="C4:D4"/>
    <mergeCell ref="E4:F4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O16"/>
  <sheetViews>
    <sheetView showGridLines="0" showZeros="0" workbookViewId="0">
      <selection activeCell="F21" sqref="F21"/>
    </sheetView>
  </sheetViews>
  <sheetFormatPr defaultColWidth="9.1640625" defaultRowHeight="18" customHeight="1"/>
  <cols>
    <col min="1" max="1" width="9.1640625" style="34" customWidth="1"/>
    <col min="2" max="2" width="35.83203125" style="34" customWidth="1"/>
    <col min="3" max="3" width="18.6640625" style="33" customWidth="1"/>
    <col min="4" max="4" width="15.6640625" style="33" customWidth="1"/>
    <col min="5" max="6" width="11.33203125" style="33" customWidth="1"/>
    <col min="7" max="9" width="11.33203125" style="34" customWidth="1"/>
    <col min="10" max="10" width="15.33203125" style="34" customWidth="1"/>
    <col min="11" max="11" width="14.6640625" style="34" customWidth="1"/>
    <col min="12" max="12" width="9.6640625" style="34" customWidth="1"/>
    <col min="13" max="249" width="9" style="34" customWidth="1"/>
    <col min="250" max="250" width="9.1640625" style="38" customWidth="1"/>
    <col min="251" max="16384" width="9.1640625" style="38"/>
  </cols>
  <sheetData>
    <row r="1" spans="1:249" ht="18" customHeight="1">
      <c r="A1" s="35"/>
      <c r="C1" s="10"/>
      <c r="D1" s="10"/>
      <c r="E1" s="10"/>
      <c r="F1" s="10"/>
      <c r="G1" s="10"/>
      <c r="H1" s="10"/>
      <c r="I1" s="10"/>
    </row>
    <row r="2" spans="1:249" ht="18" customHeight="1">
      <c r="A2" s="41" t="s">
        <v>2</v>
      </c>
      <c r="B2" s="41"/>
      <c r="C2" s="41"/>
      <c r="D2" s="41"/>
      <c r="E2" s="41"/>
      <c r="F2" s="41"/>
      <c r="G2" s="41"/>
      <c r="H2" s="41"/>
      <c r="I2" s="41"/>
      <c r="J2" s="76"/>
      <c r="K2" s="76"/>
      <c r="L2" s="76"/>
    </row>
    <row r="3" spans="1:249" ht="18" customHeight="1">
      <c r="C3" s="11"/>
      <c r="D3" s="10"/>
      <c r="E3" s="10"/>
      <c r="F3" s="10"/>
      <c r="G3" s="10"/>
      <c r="H3" s="10"/>
      <c r="L3" s="69" t="s">
        <v>55</v>
      </c>
    </row>
    <row r="4" spans="1:249" ht="18" customHeight="1">
      <c r="A4" s="170" t="s">
        <v>17</v>
      </c>
      <c r="B4" s="170" t="s">
        <v>23</v>
      </c>
      <c r="C4" s="170" t="s">
        <v>24</v>
      </c>
      <c r="D4" s="169" t="s">
        <v>71</v>
      </c>
      <c r="E4" s="169" t="s">
        <v>72</v>
      </c>
      <c r="F4" s="169" t="s">
        <v>73</v>
      </c>
      <c r="G4" s="169" t="s">
        <v>74</v>
      </c>
      <c r="H4" s="169" t="s">
        <v>75</v>
      </c>
      <c r="I4" s="171" t="s">
        <v>54</v>
      </c>
      <c r="J4" s="172" t="s">
        <v>76</v>
      </c>
      <c r="K4" s="168" t="s">
        <v>77</v>
      </c>
      <c r="L4" s="168" t="s">
        <v>78</v>
      </c>
    </row>
    <row r="5" spans="1:249" ht="18" customHeight="1">
      <c r="A5" s="170"/>
      <c r="B5" s="170"/>
      <c r="C5" s="170"/>
      <c r="D5" s="170"/>
      <c r="E5" s="170"/>
      <c r="F5" s="173"/>
      <c r="G5" s="170"/>
      <c r="H5" s="170"/>
      <c r="I5" s="170"/>
      <c r="J5" s="172"/>
      <c r="K5" s="168"/>
      <c r="L5" s="168"/>
    </row>
    <row r="6" spans="1:249" ht="18" customHeight="1">
      <c r="A6" s="27" t="s">
        <v>20</v>
      </c>
      <c r="B6" s="26" t="s">
        <v>20</v>
      </c>
      <c r="C6" s="27">
        <v>1</v>
      </c>
      <c r="D6" s="27">
        <v>2</v>
      </c>
      <c r="E6" s="27">
        <v>3</v>
      </c>
      <c r="F6" s="26" t="s">
        <v>37</v>
      </c>
      <c r="G6" s="27" t="s">
        <v>38</v>
      </c>
      <c r="H6" s="27" t="s">
        <v>39</v>
      </c>
      <c r="I6" s="26" t="s">
        <v>40</v>
      </c>
      <c r="J6" s="75">
        <v>8</v>
      </c>
      <c r="K6" s="75">
        <v>9</v>
      </c>
      <c r="L6" s="75">
        <v>10</v>
      </c>
    </row>
    <row r="7" spans="1:249" s="37" customFormat="1" ht="18" customHeight="1">
      <c r="A7" s="88"/>
      <c r="B7" s="88" t="s">
        <v>12</v>
      </c>
      <c r="C7" s="48">
        <v>112433243.44</v>
      </c>
      <c r="D7" s="48">
        <v>77433731.609999999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89">
        <v>23337511.829999998</v>
      </c>
      <c r="K7" s="89">
        <v>11662000</v>
      </c>
      <c r="L7" s="90">
        <v>0</v>
      </c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</row>
    <row r="8" spans="1:249" ht="18" customHeight="1">
      <c r="A8" s="88" t="s">
        <v>107</v>
      </c>
      <c r="B8" s="88" t="s">
        <v>108</v>
      </c>
      <c r="C8" s="48">
        <v>112433243.44</v>
      </c>
      <c r="D8" s="48">
        <v>77433731.609999999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89">
        <v>23337511.829999998</v>
      </c>
      <c r="K8" s="89">
        <v>11662000</v>
      </c>
      <c r="L8" s="90">
        <v>0</v>
      </c>
    </row>
    <row r="9" spans="1:249" ht="18" customHeight="1">
      <c r="A9" s="88" t="s">
        <v>109</v>
      </c>
      <c r="B9" s="88" t="s">
        <v>110</v>
      </c>
      <c r="C9" s="48">
        <v>112433243.44</v>
      </c>
      <c r="D9" s="48">
        <v>77433731.609999999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89">
        <v>23337511.829999998</v>
      </c>
      <c r="K9" s="89">
        <v>11662000</v>
      </c>
      <c r="L9" s="90">
        <v>0</v>
      </c>
    </row>
    <row r="10" spans="1:249" ht="18" customHeight="1">
      <c r="B10" s="35"/>
      <c r="C10" s="44"/>
      <c r="D10" s="44"/>
      <c r="E10" s="44" t="s">
        <v>1</v>
      </c>
      <c r="F10" s="44"/>
      <c r="G10" s="35"/>
      <c r="I10" s="35"/>
      <c r="L10"/>
    </row>
    <row r="11" spans="1:249" ht="18" customHeight="1">
      <c r="B11" s="35"/>
      <c r="C11" s="44"/>
      <c r="D11" s="44"/>
      <c r="I11" s="35"/>
      <c r="L11"/>
    </row>
    <row r="12" spans="1:249" ht="18" customHeight="1">
      <c r="D12" s="44"/>
      <c r="H12" s="35"/>
      <c r="I12" s="35"/>
      <c r="L12"/>
    </row>
    <row r="13" spans="1:249" ht="18" customHeight="1">
      <c r="I13" s="35"/>
      <c r="L13"/>
    </row>
    <row r="14" spans="1:249" ht="18" customHeight="1">
      <c r="L14"/>
    </row>
    <row r="15" spans="1:249" ht="18" customHeight="1">
      <c r="L15"/>
    </row>
    <row r="16" spans="1:249" ht="18" customHeight="1">
      <c r="B16" s="35"/>
    </row>
  </sheetData>
  <sheetProtection formatCells="0" formatColumns="0" formatRows="0"/>
  <mergeCells count="12">
    <mergeCell ref="E4:E5"/>
    <mergeCell ref="A4:A5"/>
    <mergeCell ref="B4:B5"/>
    <mergeCell ref="C4:C5"/>
    <mergeCell ref="D4:D5"/>
    <mergeCell ref="L4:L5"/>
    <mergeCell ref="H4:H5"/>
    <mergeCell ref="I4:I5"/>
    <mergeCell ref="J4:J5"/>
    <mergeCell ref="F4:F5"/>
    <mergeCell ref="G4:G5"/>
    <mergeCell ref="K4:K5"/>
  </mergeCells>
  <phoneticPr fontId="0" type="noConversion"/>
  <printOptions horizontalCentered="1"/>
  <pageMargins left="0.59055118110236227" right="0.39370078740157483" top="0.59055118110236227" bottom="0.39370078740157483" header="0.51181102362204722" footer="0.51181102362204722"/>
  <pageSetup paperSize="9" fitToHeight="100" orientation="landscape" horizontalDpi="4294967292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O16"/>
  <sheetViews>
    <sheetView workbookViewId="0">
      <selection activeCell="G18" sqref="G18"/>
    </sheetView>
  </sheetViews>
  <sheetFormatPr defaultColWidth="9.1640625" defaultRowHeight="18" customHeight="1"/>
  <cols>
    <col min="1" max="1" width="9.1640625" style="34" customWidth="1"/>
    <col min="2" max="2" width="35.83203125" style="34" customWidth="1"/>
    <col min="3" max="3" width="18.6640625" style="33" customWidth="1"/>
    <col min="4" max="4" width="15.6640625" style="33" customWidth="1"/>
    <col min="5" max="6" width="11.33203125" style="33" customWidth="1"/>
    <col min="7" max="9" width="11.33203125" style="34" customWidth="1"/>
    <col min="10" max="10" width="15.33203125" style="34" customWidth="1"/>
    <col min="11" max="11" width="14.6640625" style="34" customWidth="1"/>
    <col min="12" max="12" width="9.6640625" style="34" customWidth="1"/>
    <col min="13" max="249" width="9" style="34" customWidth="1"/>
    <col min="250" max="250" width="9.1640625" style="38" customWidth="1"/>
    <col min="251" max="16384" width="9.1640625" style="38"/>
  </cols>
  <sheetData>
    <row r="1" spans="1:249" ht="18" customHeight="1">
      <c r="A1" s="35"/>
      <c r="C1" s="10"/>
      <c r="D1" s="10"/>
      <c r="E1" s="10"/>
      <c r="F1" s="10"/>
      <c r="G1" s="10"/>
      <c r="H1" s="10"/>
      <c r="I1" s="10"/>
    </row>
    <row r="2" spans="1:249" ht="18" customHeight="1">
      <c r="A2" s="41" t="s">
        <v>152</v>
      </c>
      <c r="B2" s="41"/>
      <c r="C2" s="41"/>
      <c r="D2" s="41"/>
      <c r="E2" s="41"/>
      <c r="F2" s="41"/>
      <c r="G2" s="41"/>
      <c r="H2" s="41"/>
      <c r="I2" s="41"/>
      <c r="J2" s="76"/>
      <c r="K2" s="76"/>
      <c r="L2" s="76"/>
    </row>
    <row r="3" spans="1:249" ht="18" customHeight="1">
      <c r="C3" s="11"/>
      <c r="D3" s="10"/>
      <c r="E3" s="10"/>
      <c r="F3" s="10"/>
      <c r="G3" s="10"/>
      <c r="H3" s="10"/>
      <c r="L3" s="69" t="s">
        <v>55</v>
      </c>
    </row>
    <row r="4" spans="1:249" ht="18" customHeight="1">
      <c r="A4" s="170" t="s">
        <v>17</v>
      </c>
      <c r="B4" s="170" t="s">
        <v>23</v>
      </c>
      <c r="C4" s="170" t="s">
        <v>24</v>
      </c>
      <c r="D4" s="169" t="s">
        <v>71</v>
      </c>
      <c r="E4" s="169" t="s">
        <v>72</v>
      </c>
      <c r="F4" s="169" t="s">
        <v>73</v>
      </c>
      <c r="G4" s="169" t="s">
        <v>74</v>
      </c>
      <c r="H4" s="169" t="s">
        <v>75</v>
      </c>
      <c r="I4" s="171" t="s">
        <v>54</v>
      </c>
      <c r="J4" s="172" t="s">
        <v>76</v>
      </c>
      <c r="K4" s="168" t="s">
        <v>77</v>
      </c>
      <c r="L4" s="168" t="s">
        <v>78</v>
      </c>
    </row>
    <row r="5" spans="1:249" ht="18" customHeight="1">
      <c r="A5" s="170"/>
      <c r="B5" s="170"/>
      <c r="C5" s="170"/>
      <c r="D5" s="170"/>
      <c r="E5" s="170"/>
      <c r="F5" s="173"/>
      <c r="G5" s="170"/>
      <c r="H5" s="170"/>
      <c r="I5" s="170"/>
      <c r="J5" s="172"/>
      <c r="K5" s="168"/>
      <c r="L5" s="168"/>
    </row>
    <row r="6" spans="1:249" ht="18" customHeight="1">
      <c r="A6" s="27" t="s">
        <v>20</v>
      </c>
      <c r="B6" s="97" t="s">
        <v>20</v>
      </c>
      <c r="C6" s="27">
        <v>1</v>
      </c>
      <c r="D6" s="27">
        <v>2</v>
      </c>
      <c r="E6" s="27">
        <v>3</v>
      </c>
      <c r="F6" s="97" t="s">
        <v>37</v>
      </c>
      <c r="G6" s="27" t="s">
        <v>38</v>
      </c>
      <c r="H6" s="27" t="s">
        <v>39</v>
      </c>
      <c r="I6" s="97" t="s">
        <v>40</v>
      </c>
      <c r="J6" s="75">
        <v>8</v>
      </c>
      <c r="K6" s="75">
        <v>9</v>
      </c>
      <c r="L6" s="75">
        <v>10</v>
      </c>
    </row>
    <row r="7" spans="1:249" s="37" customFormat="1" ht="18" customHeight="1">
      <c r="A7" s="88"/>
      <c r="B7" s="88" t="s">
        <v>12</v>
      </c>
      <c r="C7" s="94">
        <f>C8</f>
        <v>100771243.44</v>
      </c>
      <c r="D7" s="94">
        <v>77433731.609999999</v>
      </c>
      <c r="E7" s="94">
        <v>0</v>
      </c>
      <c r="F7" s="94">
        <v>0</v>
      </c>
      <c r="G7" s="94">
        <v>0</v>
      </c>
      <c r="H7" s="94">
        <v>0</v>
      </c>
      <c r="I7" s="94">
        <v>0</v>
      </c>
      <c r="J7" s="89">
        <v>23337511.829999998</v>
      </c>
      <c r="K7" s="90">
        <v>0</v>
      </c>
      <c r="L7" s="90">
        <v>0</v>
      </c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</row>
    <row r="8" spans="1:249" ht="18" customHeight="1">
      <c r="A8" s="88" t="s">
        <v>107</v>
      </c>
      <c r="B8" s="88" t="s">
        <v>108</v>
      </c>
      <c r="C8" s="94">
        <f>C9</f>
        <v>100771243.44</v>
      </c>
      <c r="D8" s="94">
        <v>77433731.609999999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89">
        <v>23337511.829999998</v>
      </c>
      <c r="K8" s="90">
        <v>0</v>
      </c>
      <c r="L8" s="90">
        <v>0</v>
      </c>
    </row>
    <row r="9" spans="1:249" ht="18" customHeight="1">
      <c r="A9" s="88" t="s">
        <v>109</v>
      </c>
      <c r="B9" s="88" t="s">
        <v>110</v>
      </c>
      <c r="C9" s="94">
        <f>SUM(D9:L9)</f>
        <v>100771243.44</v>
      </c>
      <c r="D9" s="94">
        <v>77433731.609999999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89">
        <v>23337511.829999998</v>
      </c>
      <c r="K9" s="90">
        <v>0</v>
      </c>
      <c r="L9" s="90">
        <v>0</v>
      </c>
    </row>
    <row r="10" spans="1:249" ht="18" customHeight="1">
      <c r="B10" s="35"/>
      <c r="C10" s="44"/>
      <c r="D10" s="44"/>
      <c r="E10" s="44" t="s">
        <v>1</v>
      </c>
      <c r="F10" s="44"/>
      <c r="G10" s="35"/>
      <c r="I10" s="35"/>
      <c r="L10" s="92"/>
    </row>
    <row r="11" spans="1:249" ht="18" customHeight="1">
      <c r="B11" s="35"/>
      <c r="C11" s="44"/>
      <c r="D11" s="44"/>
      <c r="I11" s="35"/>
      <c r="L11" s="92"/>
    </row>
    <row r="12" spans="1:249" ht="18" customHeight="1">
      <c r="D12" s="44"/>
      <c r="H12" s="35"/>
      <c r="I12" s="35"/>
      <c r="L12" s="92"/>
    </row>
    <row r="13" spans="1:249" ht="18" customHeight="1">
      <c r="I13" s="35"/>
      <c r="L13" s="92"/>
    </row>
    <row r="14" spans="1:249" ht="18" customHeight="1">
      <c r="L14" s="92"/>
    </row>
    <row r="15" spans="1:249" ht="18" customHeight="1">
      <c r="L15" s="92"/>
    </row>
    <row r="16" spans="1:249" ht="18" customHeight="1">
      <c r="B16" s="35"/>
    </row>
  </sheetData>
  <mergeCells count="12"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O16"/>
  <sheetViews>
    <sheetView workbookViewId="0">
      <selection activeCell="H23" sqref="H23"/>
    </sheetView>
  </sheetViews>
  <sheetFormatPr defaultColWidth="9.1640625" defaultRowHeight="18" customHeight="1"/>
  <cols>
    <col min="1" max="1" width="9.1640625" style="34" customWidth="1"/>
    <col min="2" max="2" width="35.83203125" style="34" customWidth="1"/>
    <col min="3" max="3" width="18.6640625" style="33" customWidth="1"/>
    <col min="4" max="4" width="15.6640625" style="33" customWidth="1"/>
    <col min="5" max="6" width="11.33203125" style="33" customWidth="1"/>
    <col min="7" max="9" width="11.33203125" style="34" customWidth="1"/>
    <col min="10" max="10" width="15.33203125" style="34" customWidth="1"/>
    <col min="11" max="11" width="14.6640625" style="34" customWidth="1"/>
    <col min="12" max="12" width="9.6640625" style="34" customWidth="1"/>
    <col min="13" max="249" width="9" style="34" customWidth="1"/>
    <col min="250" max="250" width="9.1640625" style="38" customWidth="1"/>
    <col min="251" max="16384" width="9.1640625" style="38"/>
  </cols>
  <sheetData>
    <row r="1" spans="1:249" ht="18" customHeight="1">
      <c r="A1" s="35"/>
      <c r="C1" s="10"/>
      <c r="D1" s="10"/>
      <c r="E1" s="10"/>
      <c r="F1" s="10"/>
      <c r="G1" s="10"/>
      <c r="H1" s="10"/>
      <c r="I1" s="10"/>
    </row>
    <row r="2" spans="1:249" ht="18" customHeight="1">
      <c r="A2" s="41" t="s">
        <v>148</v>
      </c>
      <c r="B2" s="41"/>
      <c r="C2" s="41"/>
      <c r="D2" s="41"/>
      <c r="E2" s="41"/>
      <c r="F2" s="41"/>
      <c r="G2" s="41"/>
      <c r="H2" s="41"/>
      <c r="I2" s="41"/>
      <c r="J2" s="76"/>
      <c r="K2" s="76"/>
      <c r="L2" s="76"/>
    </row>
    <row r="3" spans="1:249" ht="18" customHeight="1">
      <c r="C3" s="11"/>
      <c r="D3" s="10"/>
      <c r="E3" s="10"/>
      <c r="F3" s="10"/>
      <c r="G3" s="10"/>
      <c r="H3" s="10"/>
      <c r="L3" s="69" t="s">
        <v>55</v>
      </c>
    </row>
    <row r="4" spans="1:249" ht="18" customHeight="1">
      <c r="A4" s="170" t="s">
        <v>17</v>
      </c>
      <c r="B4" s="170" t="s">
        <v>23</v>
      </c>
      <c r="C4" s="170" t="s">
        <v>24</v>
      </c>
      <c r="D4" s="169" t="s">
        <v>71</v>
      </c>
      <c r="E4" s="169" t="s">
        <v>72</v>
      </c>
      <c r="F4" s="169" t="s">
        <v>73</v>
      </c>
      <c r="G4" s="169" t="s">
        <v>74</v>
      </c>
      <c r="H4" s="169" t="s">
        <v>75</v>
      </c>
      <c r="I4" s="171" t="s">
        <v>54</v>
      </c>
      <c r="J4" s="172" t="s">
        <v>76</v>
      </c>
      <c r="K4" s="168" t="s">
        <v>77</v>
      </c>
      <c r="L4" s="168" t="s">
        <v>78</v>
      </c>
    </row>
    <row r="5" spans="1:249" ht="18" customHeight="1">
      <c r="A5" s="170"/>
      <c r="B5" s="170"/>
      <c r="C5" s="170"/>
      <c r="D5" s="170"/>
      <c r="E5" s="170"/>
      <c r="F5" s="173"/>
      <c r="G5" s="170"/>
      <c r="H5" s="170"/>
      <c r="I5" s="170"/>
      <c r="J5" s="172"/>
      <c r="K5" s="168"/>
      <c r="L5" s="168"/>
    </row>
    <row r="6" spans="1:249" ht="18" customHeight="1">
      <c r="A6" s="27" t="s">
        <v>20</v>
      </c>
      <c r="B6" s="97" t="s">
        <v>20</v>
      </c>
      <c r="C6" s="27">
        <v>1</v>
      </c>
      <c r="D6" s="27">
        <v>2</v>
      </c>
      <c r="E6" s="27">
        <v>3</v>
      </c>
      <c r="F6" s="97" t="s">
        <v>37</v>
      </c>
      <c r="G6" s="27" t="s">
        <v>38</v>
      </c>
      <c r="H6" s="27" t="s">
        <v>39</v>
      </c>
      <c r="I6" s="97" t="s">
        <v>40</v>
      </c>
      <c r="J6" s="75">
        <v>8</v>
      </c>
      <c r="K6" s="75">
        <v>9</v>
      </c>
      <c r="L6" s="75">
        <v>10</v>
      </c>
    </row>
    <row r="7" spans="1:249" s="37" customFormat="1" ht="18" customHeight="1">
      <c r="A7" s="88"/>
      <c r="B7" s="88" t="s">
        <v>12</v>
      </c>
      <c r="C7" s="94">
        <f>C8</f>
        <v>11662000</v>
      </c>
      <c r="D7" s="94">
        <f t="shared" ref="D7:L7" si="0">D8</f>
        <v>0</v>
      </c>
      <c r="E7" s="94">
        <f t="shared" si="0"/>
        <v>0</v>
      </c>
      <c r="F7" s="94">
        <f t="shared" si="0"/>
        <v>0</v>
      </c>
      <c r="G7" s="94">
        <f t="shared" si="0"/>
        <v>0</v>
      </c>
      <c r="H7" s="94">
        <f t="shared" si="0"/>
        <v>0</v>
      </c>
      <c r="I7" s="94">
        <f t="shared" si="0"/>
        <v>0</v>
      </c>
      <c r="J7" s="94">
        <f t="shared" si="0"/>
        <v>0</v>
      </c>
      <c r="K7" s="94">
        <f t="shared" si="0"/>
        <v>11662000</v>
      </c>
      <c r="L7" s="94">
        <f t="shared" si="0"/>
        <v>0</v>
      </c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</row>
    <row r="8" spans="1:249" ht="18" customHeight="1">
      <c r="A8" s="88" t="s">
        <v>107</v>
      </c>
      <c r="B8" s="88" t="s">
        <v>108</v>
      </c>
      <c r="C8" s="94">
        <f>C9</f>
        <v>11662000</v>
      </c>
      <c r="D8" s="94">
        <f t="shared" ref="D8:L8" si="1">D9</f>
        <v>0</v>
      </c>
      <c r="E8" s="94">
        <f t="shared" si="1"/>
        <v>0</v>
      </c>
      <c r="F8" s="94">
        <f t="shared" si="1"/>
        <v>0</v>
      </c>
      <c r="G8" s="94">
        <f t="shared" si="1"/>
        <v>0</v>
      </c>
      <c r="H8" s="94">
        <f t="shared" si="1"/>
        <v>0</v>
      </c>
      <c r="I8" s="94">
        <f t="shared" si="1"/>
        <v>0</v>
      </c>
      <c r="J8" s="94">
        <f t="shared" si="1"/>
        <v>0</v>
      </c>
      <c r="K8" s="94">
        <f t="shared" si="1"/>
        <v>11662000</v>
      </c>
      <c r="L8" s="94">
        <f t="shared" si="1"/>
        <v>0</v>
      </c>
    </row>
    <row r="9" spans="1:249" ht="18" customHeight="1">
      <c r="A9" s="88" t="s">
        <v>109</v>
      </c>
      <c r="B9" s="88" t="s">
        <v>110</v>
      </c>
      <c r="C9" s="94">
        <f>SUM(D9:L9)</f>
        <v>11662000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89">
        <v>0</v>
      </c>
      <c r="K9" s="89">
        <v>11662000</v>
      </c>
      <c r="L9" s="90">
        <v>0</v>
      </c>
    </row>
    <row r="10" spans="1:249" ht="18" customHeight="1">
      <c r="B10" s="35"/>
      <c r="C10" s="44"/>
      <c r="D10" s="44"/>
      <c r="E10" s="44" t="s">
        <v>1</v>
      </c>
      <c r="F10" s="44"/>
      <c r="G10" s="35"/>
      <c r="I10" s="35"/>
      <c r="L10" s="92"/>
    </row>
    <row r="11" spans="1:249" ht="18" customHeight="1">
      <c r="B11" s="35"/>
      <c r="C11" s="44"/>
      <c r="D11" s="44"/>
      <c r="I11" s="35"/>
      <c r="L11" s="92"/>
    </row>
    <row r="12" spans="1:249" ht="18" customHeight="1">
      <c r="D12" s="44"/>
      <c r="H12" s="35"/>
      <c r="I12" s="35"/>
      <c r="L12" s="92"/>
    </row>
    <row r="13" spans="1:249" ht="18" customHeight="1">
      <c r="I13" s="35"/>
      <c r="L13" s="92"/>
    </row>
    <row r="14" spans="1:249" ht="18" customHeight="1">
      <c r="L14" s="92"/>
    </row>
    <row r="15" spans="1:249" ht="18" customHeight="1">
      <c r="L15" s="92"/>
    </row>
    <row r="16" spans="1:249" ht="18" customHeight="1">
      <c r="B16" s="35"/>
    </row>
  </sheetData>
  <mergeCells count="12"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26"/>
  <sheetViews>
    <sheetView showGridLines="0" showZeros="0" workbookViewId="0">
      <selection activeCell="I15" sqref="I15"/>
    </sheetView>
  </sheetViews>
  <sheetFormatPr defaultColWidth="9.1640625" defaultRowHeight="18" customHeight="1"/>
  <cols>
    <col min="1" max="1" width="5" style="17" customWidth="1"/>
    <col min="2" max="2" width="5.33203125" style="22" customWidth="1"/>
    <col min="3" max="3" width="5.1640625" style="22" customWidth="1"/>
    <col min="4" max="4" width="11.5" style="23" customWidth="1"/>
    <col min="5" max="5" width="21.1640625" style="12" customWidth="1"/>
    <col min="6" max="6" width="16.6640625" style="31" customWidth="1"/>
    <col min="7" max="7" width="14.6640625" style="31" customWidth="1"/>
    <col min="8" max="8" width="15.33203125" style="31" customWidth="1"/>
    <col min="9" max="9" width="11.33203125" style="31" customWidth="1"/>
    <col min="10" max="10" width="13.1640625" style="31" customWidth="1"/>
    <col min="11" max="11" width="13" style="31" customWidth="1"/>
    <col min="12" max="12" width="11.33203125" style="31" customWidth="1"/>
    <col min="13" max="13" width="15.5" style="31" customWidth="1"/>
    <col min="14" max="15" width="11.33203125" style="31" customWidth="1"/>
    <col min="16" max="16" width="15" style="31" customWidth="1"/>
    <col min="17" max="17" width="11.33203125" style="31" customWidth="1"/>
    <col min="18" max="18" width="14.1640625" style="32" customWidth="1"/>
    <col min="19" max="253" width="10.6640625" style="32" customWidth="1"/>
    <col min="254" max="254" width="9.1640625" style="38" customWidth="1"/>
    <col min="255" max="16384" width="9.1640625" style="38"/>
  </cols>
  <sheetData>
    <row r="1" spans="1:253" ht="18" customHeight="1">
      <c r="A1" s="29"/>
      <c r="B1" s="30"/>
      <c r="C1" s="30"/>
      <c r="D1" s="28"/>
      <c r="E1" s="25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253" ht="18" customHeight="1">
      <c r="A2" s="39" t="s">
        <v>8</v>
      </c>
      <c r="B2" s="39"/>
      <c r="C2" s="39"/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19"/>
      <c r="S2" s="19"/>
      <c r="T2" s="19"/>
      <c r="U2" s="19"/>
      <c r="V2" s="19"/>
      <c r="W2" s="20"/>
      <c r="X2" s="20"/>
      <c r="Y2" s="20"/>
    </row>
    <row r="3" spans="1:253" ht="18" customHeight="1">
      <c r="A3" s="30"/>
      <c r="B3" s="30"/>
      <c r="C3" s="30"/>
      <c r="D3" s="30"/>
      <c r="E3" s="25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65" t="s">
        <v>55</v>
      </c>
    </row>
    <row r="4" spans="1:253" s="34" customFormat="1" ht="18" customHeight="1">
      <c r="A4" s="174" t="s">
        <v>27</v>
      </c>
      <c r="B4" s="174"/>
      <c r="C4" s="174"/>
      <c r="D4" s="175" t="s">
        <v>17</v>
      </c>
      <c r="E4" s="173" t="s">
        <v>15</v>
      </c>
      <c r="F4" s="177" t="s">
        <v>14</v>
      </c>
      <c r="G4" s="66" t="s">
        <v>10</v>
      </c>
      <c r="H4" s="66"/>
      <c r="I4" s="66"/>
      <c r="J4" s="66"/>
      <c r="K4" s="66"/>
      <c r="L4" s="66"/>
      <c r="M4" s="176" t="s">
        <v>19</v>
      </c>
      <c r="N4" s="176"/>
      <c r="O4" s="176"/>
      <c r="P4" s="176"/>
      <c r="Q4" s="176"/>
    </row>
    <row r="5" spans="1:253" s="34" customFormat="1" ht="18" customHeight="1">
      <c r="A5" s="174"/>
      <c r="B5" s="174"/>
      <c r="C5" s="174"/>
      <c r="D5" s="175"/>
      <c r="E5" s="173"/>
      <c r="F5" s="177"/>
      <c r="G5" s="177" t="s">
        <v>18</v>
      </c>
      <c r="H5" s="173" t="s">
        <v>48</v>
      </c>
      <c r="I5" s="173" t="s">
        <v>49</v>
      </c>
      <c r="J5" s="173" t="s">
        <v>47</v>
      </c>
      <c r="K5" s="173" t="s">
        <v>46</v>
      </c>
      <c r="L5" s="177" t="s">
        <v>7</v>
      </c>
      <c r="M5" s="173" t="s">
        <v>18</v>
      </c>
      <c r="N5" s="177" t="s">
        <v>13</v>
      </c>
      <c r="O5" s="177" t="s">
        <v>0</v>
      </c>
      <c r="P5" s="173" t="s">
        <v>9</v>
      </c>
      <c r="Q5" s="173" t="s">
        <v>6</v>
      </c>
      <c r="R5" s="24"/>
    </row>
    <row r="6" spans="1:253" ht="18" customHeight="1">
      <c r="A6" s="21" t="s">
        <v>16</v>
      </c>
      <c r="B6" s="2" t="s">
        <v>22</v>
      </c>
      <c r="C6" s="2" t="s">
        <v>21</v>
      </c>
      <c r="D6" s="173"/>
      <c r="E6" s="173"/>
      <c r="F6" s="177"/>
      <c r="G6" s="177"/>
      <c r="H6" s="173"/>
      <c r="I6" s="173"/>
      <c r="J6" s="173"/>
      <c r="K6" s="173"/>
      <c r="L6" s="177"/>
      <c r="M6" s="173"/>
      <c r="N6" s="177"/>
      <c r="O6" s="177"/>
      <c r="P6" s="173"/>
      <c r="Q6" s="173"/>
    </row>
    <row r="7" spans="1:253" ht="18" customHeight="1">
      <c r="A7" s="21" t="s">
        <v>20</v>
      </c>
      <c r="B7" s="9" t="s">
        <v>20</v>
      </c>
      <c r="C7" s="27" t="s">
        <v>20</v>
      </c>
      <c r="D7" s="27" t="s">
        <v>20</v>
      </c>
      <c r="E7" s="27" t="s">
        <v>20</v>
      </c>
      <c r="F7" s="27">
        <v>1</v>
      </c>
      <c r="G7" s="1">
        <v>2</v>
      </c>
      <c r="H7" s="1">
        <v>3</v>
      </c>
      <c r="I7" s="1">
        <v>4</v>
      </c>
      <c r="J7" s="1">
        <v>5</v>
      </c>
      <c r="K7" s="1">
        <v>6</v>
      </c>
      <c r="L7" s="1">
        <v>7</v>
      </c>
      <c r="M7" s="1">
        <v>8</v>
      </c>
      <c r="N7" s="1">
        <v>9</v>
      </c>
      <c r="O7" s="1">
        <v>10</v>
      </c>
      <c r="P7" s="1">
        <v>11</v>
      </c>
      <c r="Q7" s="1">
        <v>12</v>
      </c>
      <c r="R7" s="36"/>
    </row>
    <row r="8" spans="1:253" s="37" customFormat="1" ht="18" customHeight="1">
      <c r="A8" s="88"/>
      <c r="B8" s="88"/>
      <c r="C8" s="88"/>
      <c r="D8" s="88"/>
      <c r="E8" s="88" t="s">
        <v>12</v>
      </c>
      <c r="F8" s="48">
        <f>F9</f>
        <v>112433243.44</v>
      </c>
      <c r="G8" s="94">
        <f t="shared" ref="G8:P8" si="0">G9</f>
        <v>2678081.61</v>
      </c>
      <c r="H8" s="94">
        <f t="shared" si="0"/>
        <v>2409261.71</v>
      </c>
      <c r="I8" s="94">
        <f t="shared" si="0"/>
        <v>0</v>
      </c>
      <c r="J8" s="94">
        <f t="shared" si="0"/>
        <v>153519.9</v>
      </c>
      <c r="K8" s="94">
        <f t="shared" si="0"/>
        <v>0</v>
      </c>
      <c r="L8" s="94">
        <f t="shared" si="0"/>
        <v>115300</v>
      </c>
      <c r="M8" s="94">
        <f t="shared" si="0"/>
        <v>109755161.83</v>
      </c>
      <c r="N8" s="94">
        <f t="shared" si="0"/>
        <v>0</v>
      </c>
      <c r="O8" s="94">
        <f t="shared" si="0"/>
        <v>0</v>
      </c>
      <c r="P8" s="94">
        <f t="shared" si="0"/>
        <v>109755161.83</v>
      </c>
      <c r="Q8" s="48">
        <v>0</v>
      </c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</row>
    <row r="9" spans="1:253" ht="18" customHeight="1">
      <c r="A9" s="88"/>
      <c r="B9" s="88"/>
      <c r="C9" s="88"/>
      <c r="D9" s="88" t="s">
        <v>107</v>
      </c>
      <c r="E9" s="88" t="s">
        <v>108</v>
      </c>
      <c r="F9" s="48">
        <f>SUM(F10:F26)</f>
        <v>112433243.44</v>
      </c>
      <c r="G9" s="94">
        <f t="shared" ref="G9:P9" si="1">SUM(G10:G26)</f>
        <v>2678081.61</v>
      </c>
      <c r="H9" s="94">
        <f t="shared" si="1"/>
        <v>2409261.71</v>
      </c>
      <c r="I9" s="94">
        <f t="shared" si="1"/>
        <v>0</v>
      </c>
      <c r="J9" s="94">
        <f t="shared" si="1"/>
        <v>153519.9</v>
      </c>
      <c r="K9" s="94">
        <f t="shared" si="1"/>
        <v>0</v>
      </c>
      <c r="L9" s="94">
        <f t="shared" si="1"/>
        <v>115300</v>
      </c>
      <c r="M9" s="94">
        <f t="shared" si="1"/>
        <v>109755161.83</v>
      </c>
      <c r="N9" s="94">
        <f t="shared" si="1"/>
        <v>0</v>
      </c>
      <c r="O9" s="94">
        <f t="shared" si="1"/>
        <v>0</v>
      </c>
      <c r="P9" s="94">
        <f t="shared" si="1"/>
        <v>109755161.83</v>
      </c>
      <c r="Q9" s="48">
        <v>0</v>
      </c>
    </row>
    <row r="10" spans="1:253" ht="18" customHeight="1">
      <c r="A10" s="88" t="s">
        <v>111</v>
      </c>
      <c r="B10" s="88" t="s">
        <v>112</v>
      </c>
      <c r="C10" s="88" t="s">
        <v>113</v>
      </c>
      <c r="D10" s="88" t="s">
        <v>109</v>
      </c>
      <c r="E10" s="88" t="s">
        <v>110</v>
      </c>
      <c r="F10" s="48">
        <v>1714700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1714700</v>
      </c>
      <c r="N10" s="48">
        <v>0</v>
      </c>
      <c r="O10" s="48">
        <v>0</v>
      </c>
      <c r="P10" s="48">
        <v>1714700</v>
      </c>
      <c r="Q10" s="48">
        <v>0</v>
      </c>
    </row>
    <row r="11" spans="1:253" ht="18" customHeight="1">
      <c r="A11" s="88" t="s">
        <v>114</v>
      </c>
      <c r="B11" s="88" t="s">
        <v>115</v>
      </c>
      <c r="C11" s="88" t="s">
        <v>115</v>
      </c>
      <c r="D11" s="88" t="s">
        <v>109</v>
      </c>
      <c r="E11" s="88" t="s">
        <v>110</v>
      </c>
      <c r="F11" s="94">
        <v>20286811.829999998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94">
        <v>20286811.829999998</v>
      </c>
      <c r="N11" s="48">
        <v>0</v>
      </c>
      <c r="O11" s="48">
        <v>0</v>
      </c>
      <c r="P11" s="94">
        <v>20286811.829999998</v>
      </c>
      <c r="Q11" s="48">
        <v>0</v>
      </c>
    </row>
    <row r="12" spans="1:253" ht="18" customHeight="1">
      <c r="A12" s="88" t="s">
        <v>111</v>
      </c>
      <c r="B12" s="88" t="s">
        <v>116</v>
      </c>
      <c r="C12" s="88" t="s">
        <v>117</v>
      </c>
      <c r="D12" s="88" t="s">
        <v>109</v>
      </c>
      <c r="E12" s="88" t="s">
        <v>110</v>
      </c>
      <c r="F12" s="48">
        <v>500000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500000</v>
      </c>
      <c r="N12" s="48">
        <v>0</v>
      </c>
      <c r="O12" s="48">
        <v>0</v>
      </c>
      <c r="P12" s="48">
        <v>500000</v>
      </c>
      <c r="Q12" s="48">
        <v>0</v>
      </c>
    </row>
    <row r="13" spans="1:253" ht="18" customHeight="1">
      <c r="A13" s="88" t="s">
        <v>114</v>
      </c>
      <c r="B13" s="88" t="s">
        <v>118</v>
      </c>
      <c r="C13" s="88" t="s">
        <v>119</v>
      </c>
      <c r="D13" s="88" t="s">
        <v>109</v>
      </c>
      <c r="E13" s="88" t="s">
        <v>110</v>
      </c>
      <c r="F13" s="48">
        <v>47500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47500</v>
      </c>
      <c r="N13" s="48">
        <v>0</v>
      </c>
      <c r="O13" s="48">
        <v>0</v>
      </c>
      <c r="P13" s="48">
        <v>47500</v>
      </c>
      <c r="Q13" s="48">
        <v>0</v>
      </c>
    </row>
    <row r="14" spans="1:253" ht="18" customHeight="1">
      <c r="A14" s="88" t="s">
        <v>120</v>
      </c>
      <c r="B14" s="88" t="s">
        <v>115</v>
      </c>
      <c r="C14" s="88" t="s">
        <v>115</v>
      </c>
      <c r="D14" s="88" t="s">
        <v>109</v>
      </c>
      <c r="E14" s="88" t="s">
        <v>110</v>
      </c>
      <c r="F14" s="48">
        <v>500000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500000</v>
      </c>
      <c r="N14" s="48">
        <v>0</v>
      </c>
      <c r="O14" s="48">
        <v>0</v>
      </c>
      <c r="P14" s="48">
        <v>500000</v>
      </c>
      <c r="Q14" s="48">
        <v>0</v>
      </c>
    </row>
    <row r="15" spans="1:253" ht="18" customHeight="1">
      <c r="A15" s="88" t="s">
        <v>114</v>
      </c>
      <c r="B15" s="88" t="s">
        <v>118</v>
      </c>
      <c r="C15" s="88" t="s">
        <v>121</v>
      </c>
      <c r="D15" s="88" t="s">
        <v>109</v>
      </c>
      <c r="E15" s="88" t="s">
        <v>110</v>
      </c>
      <c r="F15" s="48">
        <v>195950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195950</v>
      </c>
      <c r="N15" s="48">
        <v>0</v>
      </c>
      <c r="O15" s="48">
        <v>0</v>
      </c>
      <c r="P15" s="48">
        <v>195950</v>
      </c>
      <c r="Q15" s="48">
        <v>0</v>
      </c>
    </row>
    <row r="16" spans="1:253" ht="18" customHeight="1">
      <c r="A16" s="88" t="s">
        <v>114</v>
      </c>
      <c r="B16" s="88" t="s">
        <v>122</v>
      </c>
      <c r="C16" s="88" t="s">
        <v>123</v>
      </c>
      <c r="D16" s="88" t="s">
        <v>109</v>
      </c>
      <c r="E16" s="88" t="s">
        <v>110</v>
      </c>
      <c r="F16" s="48">
        <v>2070000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2070000</v>
      </c>
      <c r="N16" s="48">
        <v>0</v>
      </c>
      <c r="O16" s="48">
        <v>0</v>
      </c>
      <c r="P16" s="48">
        <v>2070000</v>
      </c>
      <c r="Q16" s="48">
        <v>0</v>
      </c>
    </row>
    <row r="17" spans="1:253" ht="18" customHeight="1">
      <c r="A17" s="88" t="s">
        <v>111</v>
      </c>
      <c r="B17" s="88" t="s">
        <v>121</v>
      </c>
      <c r="C17" s="88" t="s">
        <v>116</v>
      </c>
      <c r="D17" s="88" t="s">
        <v>109</v>
      </c>
      <c r="E17" s="88" t="s">
        <v>110</v>
      </c>
      <c r="F17" s="94">
        <v>8747000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94">
        <v>8747000</v>
      </c>
      <c r="N17" s="48">
        <v>0</v>
      </c>
      <c r="O17" s="48">
        <v>0</v>
      </c>
      <c r="P17" s="94">
        <v>8747000</v>
      </c>
      <c r="Q17" s="48">
        <v>0</v>
      </c>
    </row>
    <row r="18" spans="1:253" ht="18" customHeight="1">
      <c r="A18" s="88" t="s">
        <v>114</v>
      </c>
      <c r="B18" s="88" t="s">
        <v>122</v>
      </c>
      <c r="C18" s="88" t="s">
        <v>116</v>
      </c>
      <c r="D18" s="88" t="s">
        <v>109</v>
      </c>
      <c r="E18" s="88" t="s">
        <v>110</v>
      </c>
      <c r="F18" s="48">
        <v>2796950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2796950</v>
      </c>
      <c r="N18" s="48">
        <v>0</v>
      </c>
      <c r="O18" s="48">
        <v>0</v>
      </c>
      <c r="P18" s="48">
        <v>2796950</v>
      </c>
      <c r="Q18" s="48">
        <v>0</v>
      </c>
    </row>
    <row r="19" spans="1:253" ht="18" customHeight="1">
      <c r="A19" s="88" t="s">
        <v>111</v>
      </c>
      <c r="B19" s="88" t="s">
        <v>123</v>
      </c>
      <c r="C19" s="88" t="s">
        <v>116</v>
      </c>
      <c r="D19" s="88" t="s">
        <v>109</v>
      </c>
      <c r="E19" s="88" t="s">
        <v>110</v>
      </c>
      <c r="F19" s="48">
        <v>830000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830000</v>
      </c>
      <c r="N19" s="48">
        <v>0</v>
      </c>
      <c r="O19" s="48">
        <v>0</v>
      </c>
      <c r="P19" s="48">
        <v>830000</v>
      </c>
      <c r="Q19" s="48">
        <v>0</v>
      </c>
    </row>
    <row r="20" spans="1:253" ht="18" customHeight="1">
      <c r="A20" s="88" t="s">
        <v>124</v>
      </c>
      <c r="B20" s="88" t="s">
        <v>125</v>
      </c>
      <c r="C20" s="88" t="s">
        <v>112</v>
      </c>
      <c r="D20" s="88" t="s">
        <v>109</v>
      </c>
      <c r="E20" s="88" t="s">
        <v>110</v>
      </c>
      <c r="F20" s="48">
        <v>420000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420000</v>
      </c>
      <c r="N20" s="48">
        <v>0</v>
      </c>
      <c r="O20" s="48">
        <v>0</v>
      </c>
      <c r="P20" s="48">
        <v>420000</v>
      </c>
      <c r="Q20" s="48">
        <v>0</v>
      </c>
    </row>
    <row r="21" spans="1:253" ht="18" customHeight="1">
      <c r="A21" s="88" t="s">
        <v>114</v>
      </c>
      <c r="B21" s="88" t="s">
        <v>118</v>
      </c>
      <c r="C21" s="88" t="s">
        <v>116</v>
      </c>
      <c r="D21" s="88" t="s">
        <v>109</v>
      </c>
      <c r="E21" s="88" t="s">
        <v>110</v>
      </c>
      <c r="F21" s="48">
        <v>2714331.61</v>
      </c>
      <c r="G21" s="48">
        <v>2678081.61</v>
      </c>
      <c r="H21" s="48">
        <v>2409261.71</v>
      </c>
      <c r="I21" s="48">
        <v>0</v>
      </c>
      <c r="J21" s="48">
        <v>153519.9</v>
      </c>
      <c r="K21" s="48">
        <v>0</v>
      </c>
      <c r="L21" s="48">
        <v>115300</v>
      </c>
      <c r="M21" s="48">
        <v>36250</v>
      </c>
      <c r="N21" s="48">
        <v>0</v>
      </c>
      <c r="O21" s="48">
        <v>0</v>
      </c>
      <c r="P21" s="48">
        <v>36250</v>
      </c>
      <c r="Q21" s="48">
        <v>0</v>
      </c>
    </row>
    <row r="22" spans="1:253" ht="18" customHeight="1">
      <c r="A22" s="88" t="s">
        <v>114</v>
      </c>
      <c r="B22" s="88" t="s">
        <v>122</v>
      </c>
      <c r="C22" s="88" t="s">
        <v>115</v>
      </c>
      <c r="D22" s="88" t="s">
        <v>109</v>
      </c>
      <c r="E22" s="88" t="s">
        <v>110</v>
      </c>
      <c r="F22" s="48">
        <v>540000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540000</v>
      </c>
      <c r="N22" s="48">
        <v>0</v>
      </c>
      <c r="O22" s="48">
        <v>0</v>
      </c>
      <c r="P22" s="48">
        <v>540000</v>
      </c>
      <c r="Q22" s="48">
        <v>0</v>
      </c>
    </row>
    <row r="23" spans="1:253" ht="18" customHeight="1">
      <c r="A23" s="88" t="s">
        <v>114</v>
      </c>
      <c r="B23" s="88" t="s">
        <v>118</v>
      </c>
      <c r="C23" s="88" t="s">
        <v>115</v>
      </c>
      <c r="D23" s="88" t="s">
        <v>109</v>
      </c>
      <c r="E23" s="88" t="s">
        <v>110</v>
      </c>
      <c r="F23" s="48">
        <v>2000000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2000000</v>
      </c>
      <c r="N23" s="48">
        <v>0</v>
      </c>
      <c r="O23" s="48">
        <v>0</v>
      </c>
      <c r="P23" s="48">
        <v>2000000</v>
      </c>
      <c r="Q23" s="48">
        <v>0</v>
      </c>
    </row>
    <row r="24" spans="1:253" ht="18" customHeight="1">
      <c r="A24" s="88" t="s">
        <v>111</v>
      </c>
      <c r="B24" s="88" t="s">
        <v>121</v>
      </c>
      <c r="C24" s="88" t="s">
        <v>115</v>
      </c>
      <c r="D24" s="88" t="s">
        <v>109</v>
      </c>
      <c r="E24" s="88" t="s">
        <v>110</v>
      </c>
      <c r="F24" s="48">
        <v>61020000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61020000</v>
      </c>
      <c r="N24" s="48">
        <v>0</v>
      </c>
      <c r="O24" s="48">
        <v>0</v>
      </c>
      <c r="P24" s="48">
        <v>61020000</v>
      </c>
      <c r="Q24" s="48">
        <v>0</v>
      </c>
    </row>
    <row r="25" spans="1:253" ht="18" customHeight="1">
      <c r="A25" s="88" t="s">
        <v>126</v>
      </c>
      <c r="B25" s="88"/>
      <c r="C25" s="88"/>
      <c r="D25" s="88" t="s">
        <v>149</v>
      </c>
      <c r="E25" s="88" t="s">
        <v>110</v>
      </c>
      <c r="F25" s="94">
        <v>8000000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89">
        <v>0</v>
      </c>
      <c r="M25" s="89">
        <v>8000000</v>
      </c>
      <c r="N25" s="89">
        <v>0</v>
      </c>
      <c r="O25" s="89">
        <v>0</v>
      </c>
      <c r="P25" s="89">
        <v>8000000</v>
      </c>
      <c r="Q25" s="101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</row>
    <row r="26" spans="1:253" s="35" customFormat="1" ht="18" customHeight="1">
      <c r="A26" s="88" t="s">
        <v>133</v>
      </c>
      <c r="B26" s="88" t="s">
        <v>116</v>
      </c>
      <c r="C26" s="88" t="s">
        <v>116</v>
      </c>
      <c r="D26" s="102" t="s">
        <v>149</v>
      </c>
      <c r="E26" s="88" t="s">
        <v>110</v>
      </c>
      <c r="F26" s="94">
        <v>50000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89">
        <v>0</v>
      </c>
      <c r="M26" s="89">
        <v>50000</v>
      </c>
      <c r="N26" s="89">
        <v>0</v>
      </c>
      <c r="O26" s="89">
        <v>0</v>
      </c>
      <c r="P26" s="89">
        <v>50000</v>
      </c>
      <c r="Q26" s="103"/>
    </row>
  </sheetData>
  <sheetProtection formatCells="0" formatColumns="0" formatRows="0"/>
  <mergeCells count="16">
    <mergeCell ref="A4:C5"/>
    <mergeCell ref="D4:D6"/>
    <mergeCell ref="E4:E6"/>
    <mergeCell ref="Q5:Q6"/>
    <mergeCell ref="M4:Q4"/>
    <mergeCell ref="F4:F6"/>
    <mergeCell ref="N5:N6"/>
    <mergeCell ref="O5:O6"/>
    <mergeCell ref="M5:M6"/>
    <mergeCell ref="J5:J6"/>
    <mergeCell ref="P5:P6"/>
    <mergeCell ref="L5:L6"/>
    <mergeCell ref="H5:H6"/>
    <mergeCell ref="G5:G6"/>
    <mergeCell ref="I5:I6"/>
    <mergeCell ref="K5:K6"/>
  </mergeCells>
  <phoneticPr fontId="0" type="noConversion"/>
  <printOptions horizontalCentered="1"/>
  <pageMargins left="0.59055118110236227" right="0.39370078740157483" top="0.59055118110236227" bottom="0.39370078740157483" header="0.51181102362204722" footer="0.51181102362204722"/>
  <pageSetup paperSize="9" scale="83" fitToHeight="100" orientation="landscape" horizontalDpi="4294967292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S26"/>
  <sheetViews>
    <sheetView workbookViewId="0">
      <selection activeCell="P31" sqref="P31"/>
    </sheetView>
  </sheetViews>
  <sheetFormatPr defaultColWidth="9.1640625" defaultRowHeight="18" customHeight="1"/>
  <cols>
    <col min="1" max="1" width="5" style="17" customWidth="1"/>
    <col min="2" max="2" width="5.33203125" style="22" customWidth="1"/>
    <col min="3" max="3" width="5.1640625" style="22" customWidth="1"/>
    <col min="4" max="4" width="11.5" style="23" customWidth="1"/>
    <col min="5" max="5" width="35" style="12" customWidth="1"/>
    <col min="6" max="6" width="16.6640625" style="31" customWidth="1"/>
    <col min="7" max="7" width="14.6640625" style="31" customWidth="1"/>
    <col min="8" max="8" width="15.33203125" style="31" customWidth="1"/>
    <col min="9" max="9" width="11.33203125" style="31" customWidth="1"/>
    <col min="10" max="10" width="13.1640625" style="31" customWidth="1"/>
    <col min="11" max="11" width="13" style="31" customWidth="1"/>
    <col min="12" max="12" width="11.33203125" style="31" customWidth="1"/>
    <col min="13" max="13" width="15.5" style="31" customWidth="1"/>
    <col min="14" max="15" width="11.33203125" style="31" customWidth="1"/>
    <col min="16" max="16" width="15" style="31" customWidth="1"/>
    <col min="17" max="17" width="11.33203125" style="31" customWidth="1"/>
    <col min="18" max="18" width="14.1640625" style="32" customWidth="1"/>
    <col min="19" max="253" width="10.6640625" style="32" customWidth="1"/>
    <col min="254" max="254" width="9.1640625" style="38" customWidth="1"/>
    <col min="255" max="16384" width="9.1640625" style="38"/>
  </cols>
  <sheetData>
    <row r="1" spans="1:253" ht="18" customHeight="1">
      <c r="A1" s="29"/>
      <c r="B1" s="30"/>
      <c r="C1" s="30"/>
      <c r="D1" s="28"/>
      <c r="E1" s="25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253" ht="18" customHeight="1">
      <c r="A2" s="39" t="s">
        <v>150</v>
      </c>
      <c r="B2" s="39"/>
      <c r="C2" s="39"/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19"/>
      <c r="S2" s="19"/>
      <c r="T2" s="19"/>
      <c r="U2" s="19"/>
      <c r="V2" s="19"/>
      <c r="W2" s="20"/>
      <c r="X2" s="20"/>
      <c r="Y2" s="20"/>
    </row>
    <row r="3" spans="1:253" ht="18" customHeight="1">
      <c r="A3" s="30"/>
      <c r="B3" s="30"/>
      <c r="C3" s="30"/>
      <c r="D3" s="30"/>
      <c r="E3" s="25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65" t="s">
        <v>55</v>
      </c>
    </row>
    <row r="4" spans="1:253" s="34" customFormat="1" ht="18" customHeight="1">
      <c r="A4" s="174" t="s">
        <v>27</v>
      </c>
      <c r="B4" s="174"/>
      <c r="C4" s="174"/>
      <c r="D4" s="175" t="s">
        <v>17</v>
      </c>
      <c r="E4" s="173" t="s">
        <v>15</v>
      </c>
      <c r="F4" s="177" t="s">
        <v>14</v>
      </c>
      <c r="G4" s="66" t="s">
        <v>10</v>
      </c>
      <c r="H4" s="66"/>
      <c r="I4" s="66"/>
      <c r="J4" s="66"/>
      <c r="K4" s="66"/>
      <c r="L4" s="66"/>
      <c r="M4" s="176" t="s">
        <v>19</v>
      </c>
      <c r="N4" s="176"/>
      <c r="O4" s="176"/>
      <c r="P4" s="176"/>
      <c r="Q4" s="176"/>
    </row>
    <row r="5" spans="1:253" s="34" customFormat="1" ht="18" customHeight="1">
      <c r="A5" s="174"/>
      <c r="B5" s="174"/>
      <c r="C5" s="174"/>
      <c r="D5" s="175"/>
      <c r="E5" s="173"/>
      <c r="F5" s="177"/>
      <c r="G5" s="177" t="s">
        <v>18</v>
      </c>
      <c r="H5" s="173" t="s">
        <v>48</v>
      </c>
      <c r="I5" s="173" t="s">
        <v>49</v>
      </c>
      <c r="J5" s="173" t="s">
        <v>47</v>
      </c>
      <c r="K5" s="173" t="s">
        <v>46</v>
      </c>
      <c r="L5" s="177" t="s">
        <v>7</v>
      </c>
      <c r="M5" s="173" t="s">
        <v>18</v>
      </c>
      <c r="N5" s="177" t="s">
        <v>13</v>
      </c>
      <c r="O5" s="177" t="s">
        <v>0</v>
      </c>
      <c r="P5" s="173" t="s">
        <v>9</v>
      </c>
      <c r="Q5" s="173" t="s">
        <v>6</v>
      </c>
      <c r="R5" s="24"/>
    </row>
    <row r="6" spans="1:253" ht="18" customHeight="1">
      <c r="A6" s="21" t="s">
        <v>16</v>
      </c>
      <c r="B6" s="95" t="s">
        <v>22</v>
      </c>
      <c r="C6" s="95" t="s">
        <v>21</v>
      </c>
      <c r="D6" s="173"/>
      <c r="E6" s="173"/>
      <c r="F6" s="177"/>
      <c r="G6" s="177"/>
      <c r="H6" s="173"/>
      <c r="I6" s="173"/>
      <c r="J6" s="173"/>
      <c r="K6" s="173"/>
      <c r="L6" s="177"/>
      <c r="M6" s="173"/>
      <c r="N6" s="177"/>
      <c r="O6" s="177"/>
      <c r="P6" s="173"/>
      <c r="Q6" s="173"/>
    </row>
    <row r="7" spans="1:253" ht="18" customHeight="1">
      <c r="A7" s="21" t="s">
        <v>20</v>
      </c>
      <c r="B7" s="9" t="s">
        <v>20</v>
      </c>
      <c r="C7" s="27" t="s">
        <v>20</v>
      </c>
      <c r="D7" s="27" t="s">
        <v>20</v>
      </c>
      <c r="E7" s="27" t="s">
        <v>20</v>
      </c>
      <c r="F7" s="27">
        <v>1</v>
      </c>
      <c r="G7" s="96">
        <v>2</v>
      </c>
      <c r="H7" s="96">
        <v>3</v>
      </c>
      <c r="I7" s="96">
        <v>4</v>
      </c>
      <c r="J7" s="96">
        <v>5</v>
      </c>
      <c r="K7" s="96">
        <v>6</v>
      </c>
      <c r="L7" s="96">
        <v>7</v>
      </c>
      <c r="M7" s="96">
        <v>8</v>
      </c>
      <c r="N7" s="96">
        <v>9</v>
      </c>
      <c r="O7" s="96">
        <v>10</v>
      </c>
      <c r="P7" s="96">
        <v>11</v>
      </c>
      <c r="Q7" s="96">
        <v>12</v>
      </c>
      <c r="R7" s="36"/>
    </row>
    <row r="8" spans="1:253" s="37" customFormat="1" ht="18" customHeight="1">
      <c r="A8" s="88"/>
      <c r="B8" s="88"/>
      <c r="C8" s="88"/>
      <c r="D8" s="88"/>
      <c r="E8" s="88" t="s">
        <v>12</v>
      </c>
      <c r="F8" s="94">
        <f>F9</f>
        <v>100771243.44</v>
      </c>
      <c r="G8" s="94">
        <f t="shared" ref="G8:P8" si="0">G9</f>
        <v>2678081.61</v>
      </c>
      <c r="H8" s="94">
        <f t="shared" si="0"/>
        <v>2409261.71</v>
      </c>
      <c r="I8" s="94">
        <f t="shared" si="0"/>
        <v>0</v>
      </c>
      <c r="J8" s="94">
        <f t="shared" si="0"/>
        <v>153519.9</v>
      </c>
      <c r="K8" s="94">
        <f t="shared" si="0"/>
        <v>0</v>
      </c>
      <c r="L8" s="94">
        <f t="shared" si="0"/>
        <v>115300</v>
      </c>
      <c r="M8" s="94">
        <f t="shared" si="0"/>
        <v>98093161.829999998</v>
      </c>
      <c r="N8" s="94">
        <f t="shared" si="0"/>
        <v>0</v>
      </c>
      <c r="O8" s="94">
        <f t="shared" si="0"/>
        <v>0</v>
      </c>
      <c r="P8" s="94">
        <f t="shared" si="0"/>
        <v>98093161.829999998</v>
      </c>
      <c r="Q8" s="94">
        <v>0</v>
      </c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</row>
    <row r="9" spans="1:253" ht="18" customHeight="1">
      <c r="A9" s="88"/>
      <c r="B9" s="88"/>
      <c r="C9" s="88"/>
      <c r="D9" s="88" t="s">
        <v>107</v>
      </c>
      <c r="E9" s="88" t="s">
        <v>108</v>
      </c>
      <c r="F9" s="94">
        <f>SUM(F10:F26)</f>
        <v>100771243.44</v>
      </c>
      <c r="G9" s="94">
        <f t="shared" ref="G9:P9" si="1">SUM(G10:G26)</f>
        <v>2678081.61</v>
      </c>
      <c r="H9" s="94">
        <f t="shared" si="1"/>
        <v>2409261.71</v>
      </c>
      <c r="I9" s="94">
        <f t="shared" si="1"/>
        <v>0</v>
      </c>
      <c r="J9" s="94">
        <f t="shared" si="1"/>
        <v>153519.9</v>
      </c>
      <c r="K9" s="94">
        <f t="shared" si="1"/>
        <v>0</v>
      </c>
      <c r="L9" s="94">
        <f t="shared" si="1"/>
        <v>115300</v>
      </c>
      <c r="M9" s="94">
        <f t="shared" si="1"/>
        <v>98093161.829999998</v>
      </c>
      <c r="N9" s="94">
        <f t="shared" si="1"/>
        <v>0</v>
      </c>
      <c r="O9" s="94">
        <f t="shared" si="1"/>
        <v>0</v>
      </c>
      <c r="P9" s="94">
        <f t="shared" si="1"/>
        <v>98093161.829999998</v>
      </c>
      <c r="Q9" s="94">
        <v>0</v>
      </c>
    </row>
    <row r="10" spans="1:253" ht="18" customHeight="1">
      <c r="A10" s="88" t="s">
        <v>111</v>
      </c>
      <c r="B10" s="88" t="s">
        <v>112</v>
      </c>
      <c r="C10" s="88" t="s">
        <v>113</v>
      </c>
      <c r="D10" s="88" t="s">
        <v>109</v>
      </c>
      <c r="E10" s="88" t="s">
        <v>110</v>
      </c>
      <c r="F10" s="94">
        <v>1714700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1714700</v>
      </c>
      <c r="N10" s="94">
        <v>0</v>
      </c>
      <c r="O10" s="94">
        <v>0</v>
      </c>
      <c r="P10" s="94">
        <v>1714700</v>
      </c>
      <c r="Q10" s="94">
        <v>0</v>
      </c>
    </row>
    <row r="11" spans="1:253" ht="18" customHeight="1">
      <c r="A11" s="88" t="s">
        <v>114</v>
      </c>
      <c r="B11" s="88" t="s">
        <v>115</v>
      </c>
      <c r="C11" s="88" t="s">
        <v>115</v>
      </c>
      <c r="D11" s="88" t="s">
        <v>109</v>
      </c>
      <c r="E11" s="88" t="s">
        <v>110</v>
      </c>
      <c r="F11" s="94">
        <v>16656811.83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16656811.83</v>
      </c>
      <c r="N11" s="94">
        <v>0</v>
      </c>
      <c r="O11" s="94">
        <v>0</v>
      </c>
      <c r="P11" s="94">
        <v>16656811.83</v>
      </c>
      <c r="Q11" s="94">
        <v>0</v>
      </c>
    </row>
    <row r="12" spans="1:253" ht="18" customHeight="1">
      <c r="A12" s="88" t="s">
        <v>111</v>
      </c>
      <c r="B12" s="88" t="s">
        <v>116</v>
      </c>
      <c r="C12" s="88" t="s">
        <v>117</v>
      </c>
      <c r="D12" s="88" t="s">
        <v>109</v>
      </c>
      <c r="E12" s="88" t="s">
        <v>110</v>
      </c>
      <c r="F12" s="94">
        <v>500000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500000</v>
      </c>
      <c r="N12" s="94">
        <v>0</v>
      </c>
      <c r="O12" s="94">
        <v>0</v>
      </c>
      <c r="P12" s="94">
        <v>500000</v>
      </c>
      <c r="Q12" s="94">
        <v>0</v>
      </c>
    </row>
    <row r="13" spans="1:253" ht="18" customHeight="1">
      <c r="A13" s="88" t="s">
        <v>114</v>
      </c>
      <c r="B13" s="88" t="s">
        <v>118</v>
      </c>
      <c r="C13" s="88" t="s">
        <v>119</v>
      </c>
      <c r="D13" s="88" t="s">
        <v>109</v>
      </c>
      <c r="E13" s="88" t="s">
        <v>110</v>
      </c>
      <c r="F13" s="94">
        <v>47500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0</v>
      </c>
      <c r="M13" s="94">
        <v>47500</v>
      </c>
      <c r="N13" s="94">
        <v>0</v>
      </c>
      <c r="O13" s="94">
        <v>0</v>
      </c>
      <c r="P13" s="94">
        <v>47500</v>
      </c>
      <c r="Q13" s="94">
        <v>0</v>
      </c>
    </row>
    <row r="14" spans="1:253" ht="18" customHeight="1">
      <c r="A14" s="88" t="s">
        <v>120</v>
      </c>
      <c r="B14" s="88" t="s">
        <v>115</v>
      </c>
      <c r="C14" s="88" t="s">
        <v>115</v>
      </c>
      <c r="D14" s="88" t="s">
        <v>109</v>
      </c>
      <c r="E14" s="88" t="s">
        <v>110</v>
      </c>
      <c r="F14" s="94">
        <v>500000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4">
        <v>500000</v>
      </c>
      <c r="N14" s="94">
        <v>0</v>
      </c>
      <c r="O14" s="94">
        <v>0</v>
      </c>
      <c r="P14" s="94">
        <v>500000</v>
      </c>
      <c r="Q14" s="94">
        <v>0</v>
      </c>
    </row>
    <row r="15" spans="1:253" ht="18" customHeight="1">
      <c r="A15" s="88" t="s">
        <v>114</v>
      </c>
      <c r="B15" s="88" t="s">
        <v>118</v>
      </c>
      <c r="C15" s="88" t="s">
        <v>121</v>
      </c>
      <c r="D15" s="88" t="s">
        <v>109</v>
      </c>
      <c r="E15" s="88" t="s">
        <v>110</v>
      </c>
      <c r="F15" s="94">
        <v>195950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  <c r="M15" s="94">
        <v>195950</v>
      </c>
      <c r="N15" s="94">
        <v>0</v>
      </c>
      <c r="O15" s="94">
        <v>0</v>
      </c>
      <c r="P15" s="94">
        <v>195950</v>
      </c>
      <c r="Q15" s="94">
        <v>0</v>
      </c>
    </row>
    <row r="16" spans="1:253" ht="18" customHeight="1">
      <c r="A16" s="88" t="s">
        <v>114</v>
      </c>
      <c r="B16" s="88" t="s">
        <v>122</v>
      </c>
      <c r="C16" s="88" t="s">
        <v>123</v>
      </c>
      <c r="D16" s="88" t="s">
        <v>109</v>
      </c>
      <c r="E16" s="88" t="s">
        <v>110</v>
      </c>
      <c r="F16" s="94">
        <v>2070000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2070000</v>
      </c>
      <c r="N16" s="94">
        <v>0</v>
      </c>
      <c r="O16" s="94">
        <v>0</v>
      </c>
      <c r="P16" s="94">
        <v>2070000</v>
      </c>
      <c r="Q16" s="94">
        <v>0</v>
      </c>
    </row>
    <row r="17" spans="1:253" ht="18" customHeight="1">
      <c r="A17" s="88" t="s">
        <v>111</v>
      </c>
      <c r="B17" s="88" t="s">
        <v>121</v>
      </c>
      <c r="C17" s="88" t="s">
        <v>116</v>
      </c>
      <c r="D17" s="88" t="s">
        <v>109</v>
      </c>
      <c r="E17" s="88" t="s">
        <v>110</v>
      </c>
      <c r="F17" s="94">
        <v>715000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94">
        <v>0</v>
      </c>
      <c r="M17" s="94">
        <v>715000</v>
      </c>
      <c r="N17" s="94">
        <v>0</v>
      </c>
      <c r="O17" s="94">
        <v>0</v>
      </c>
      <c r="P17" s="94">
        <v>715000</v>
      </c>
      <c r="Q17" s="94">
        <v>0</v>
      </c>
    </row>
    <row r="18" spans="1:253" ht="18" customHeight="1">
      <c r="A18" s="88" t="s">
        <v>114</v>
      </c>
      <c r="B18" s="88" t="s">
        <v>122</v>
      </c>
      <c r="C18" s="88" t="s">
        <v>116</v>
      </c>
      <c r="D18" s="88" t="s">
        <v>109</v>
      </c>
      <c r="E18" s="88" t="s">
        <v>110</v>
      </c>
      <c r="F18" s="94">
        <v>2796950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  <c r="L18" s="94">
        <v>0</v>
      </c>
      <c r="M18" s="94">
        <v>2796950</v>
      </c>
      <c r="N18" s="94">
        <v>0</v>
      </c>
      <c r="O18" s="94">
        <v>0</v>
      </c>
      <c r="P18" s="94">
        <v>2796950</v>
      </c>
      <c r="Q18" s="94">
        <v>0</v>
      </c>
    </row>
    <row r="19" spans="1:253" ht="18" customHeight="1">
      <c r="A19" s="88" t="s">
        <v>111</v>
      </c>
      <c r="B19" s="88" t="s">
        <v>123</v>
      </c>
      <c r="C19" s="88" t="s">
        <v>116</v>
      </c>
      <c r="D19" s="88" t="s">
        <v>109</v>
      </c>
      <c r="E19" s="88" t="s">
        <v>110</v>
      </c>
      <c r="F19" s="94">
        <v>830000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830000</v>
      </c>
      <c r="N19" s="94">
        <v>0</v>
      </c>
      <c r="O19" s="94">
        <v>0</v>
      </c>
      <c r="P19" s="94">
        <v>830000</v>
      </c>
      <c r="Q19" s="94">
        <v>0</v>
      </c>
    </row>
    <row r="20" spans="1:253" ht="18" customHeight="1">
      <c r="A20" s="88" t="s">
        <v>124</v>
      </c>
      <c r="B20" s="88" t="s">
        <v>125</v>
      </c>
      <c r="C20" s="88" t="s">
        <v>112</v>
      </c>
      <c r="D20" s="88" t="s">
        <v>109</v>
      </c>
      <c r="E20" s="88" t="s">
        <v>110</v>
      </c>
      <c r="F20" s="94">
        <v>420000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4">
        <v>420000</v>
      </c>
      <c r="N20" s="94">
        <v>0</v>
      </c>
      <c r="O20" s="94">
        <v>0</v>
      </c>
      <c r="P20" s="94">
        <v>420000</v>
      </c>
      <c r="Q20" s="94">
        <v>0</v>
      </c>
    </row>
    <row r="21" spans="1:253" ht="18" customHeight="1">
      <c r="A21" s="88" t="s">
        <v>114</v>
      </c>
      <c r="B21" s="88" t="s">
        <v>118</v>
      </c>
      <c r="C21" s="88" t="s">
        <v>116</v>
      </c>
      <c r="D21" s="88" t="s">
        <v>109</v>
      </c>
      <c r="E21" s="88" t="s">
        <v>110</v>
      </c>
      <c r="F21" s="94">
        <v>2714331.61</v>
      </c>
      <c r="G21" s="94">
        <v>2678081.61</v>
      </c>
      <c r="H21" s="94">
        <v>2409261.71</v>
      </c>
      <c r="I21" s="94">
        <v>0</v>
      </c>
      <c r="J21" s="94">
        <v>153519.9</v>
      </c>
      <c r="K21" s="94">
        <v>0</v>
      </c>
      <c r="L21" s="94">
        <v>115300</v>
      </c>
      <c r="M21" s="94">
        <v>36250</v>
      </c>
      <c r="N21" s="94">
        <v>0</v>
      </c>
      <c r="O21" s="94">
        <v>0</v>
      </c>
      <c r="P21" s="94">
        <v>36250</v>
      </c>
      <c r="Q21" s="94">
        <v>0</v>
      </c>
    </row>
    <row r="22" spans="1:253" ht="18" customHeight="1">
      <c r="A22" s="88" t="s">
        <v>114</v>
      </c>
      <c r="B22" s="88" t="s">
        <v>122</v>
      </c>
      <c r="C22" s="88" t="s">
        <v>115</v>
      </c>
      <c r="D22" s="88" t="s">
        <v>109</v>
      </c>
      <c r="E22" s="88" t="s">
        <v>110</v>
      </c>
      <c r="F22" s="94">
        <v>540000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  <c r="L22" s="94">
        <v>0</v>
      </c>
      <c r="M22" s="94">
        <v>540000</v>
      </c>
      <c r="N22" s="94">
        <v>0</v>
      </c>
      <c r="O22" s="94">
        <v>0</v>
      </c>
      <c r="P22" s="94">
        <v>540000</v>
      </c>
      <c r="Q22" s="94">
        <v>0</v>
      </c>
    </row>
    <row r="23" spans="1:253" ht="18" customHeight="1">
      <c r="A23" s="88" t="s">
        <v>114</v>
      </c>
      <c r="B23" s="88" t="s">
        <v>118</v>
      </c>
      <c r="C23" s="88" t="s">
        <v>115</v>
      </c>
      <c r="D23" s="88" t="s">
        <v>109</v>
      </c>
      <c r="E23" s="88" t="s">
        <v>110</v>
      </c>
      <c r="F23" s="94">
        <v>2000000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4">
        <v>2000000</v>
      </c>
      <c r="N23" s="94">
        <v>0</v>
      </c>
      <c r="O23" s="94">
        <v>0</v>
      </c>
      <c r="P23" s="94">
        <v>2000000</v>
      </c>
      <c r="Q23" s="94">
        <v>0</v>
      </c>
    </row>
    <row r="24" spans="1:253" ht="18" customHeight="1">
      <c r="A24" s="88" t="s">
        <v>111</v>
      </c>
      <c r="B24" s="88" t="s">
        <v>121</v>
      </c>
      <c r="C24" s="88" t="s">
        <v>115</v>
      </c>
      <c r="D24" s="88" t="s">
        <v>109</v>
      </c>
      <c r="E24" s="88" t="s">
        <v>110</v>
      </c>
      <c r="F24" s="94">
        <v>61020000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94">
        <v>61020000</v>
      </c>
      <c r="N24" s="94">
        <v>0</v>
      </c>
      <c r="O24" s="94">
        <v>0</v>
      </c>
      <c r="P24" s="94">
        <v>61020000</v>
      </c>
      <c r="Q24" s="94">
        <v>0</v>
      </c>
    </row>
    <row r="25" spans="1:253" ht="18" customHeight="1">
      <c r="A25" s="88" t="s">
        <v>126</v>
      </c>
      <c r="B25" s="88"/>
      <c r="C25" s="88"/>
      <c r="D25" s="88" t="s">
        <v>149</v>
      </c>
      <c r="E25" s="88" t="s">
        <v>110</v>
      </c>
      <c r="F25" s="94">
        <v>8000000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89">
        <v>0</v>
      </c>
      <c r="M25" s="89">
        <v>8000000</v>
      </c>
      <c r="N25" s="89">
        <v>0</v>
      </c>
      <c r="O25" s="89">
        <v>0</v>
      </c>
      <c r="P25" s="89">
        <v>8000000</v>
      </c>
      <c r="Q25" s="94">
        <v>0</v>
      </c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</row>
    <row r="26" spans="1:253" s="35" customFormat="1" ht="18" customHeight="1">
      <c r="A26" s="88" t="s">
        <v>133</v>
      </c>
      <c r="B26" s="88" t="s">
        <v>116</v>
      </c>
      <c r="C26" s="88" t="s">
        <v>116</v>
      </c>
      <c r="D26" s="102" t="s">
        <v>149</v>
      </c>
      <c r="E26" s="88" t="s">
        <v>110</v>
      </c>
      <c r="F26" s="94">
        <v>50000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89">
        <v>0</v>
      </c>
      <c r="M26" s="89">
        <v>50000</v>
      </c>
      <c r="N26" s="89">
        <v>0</v>
      </c>
      <c r="O26" s="89">
        <v>0</v>
      </c>
      <c r="P26" s="89">
        <v>50000</v>
      </c>
      <c r="Q26" s="94">
        <v>0</v>
      </c>
    </row>
  </sheetData>
  <mergeCells count="16">
    <mergeCell ref="Q5:Q6"/>
    <mergeCell ref="A4:C5"/>
    <mergeCell ref="D4:D6"/>
    <mergeCell ref="E4:E6"/>
    <mergeCell ref="F4:F6"/>
    <mergeCell ref="M4:Q4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42"/>
  <sheetViews>
    <sheetView topLeftCell="A19" workbookViewId="0">
      <selection activeCell="H36" sqref="H36"/>
    </sheetView>
  </sheetViews>
  <sheetFormatPr defaultRowHeight="11.25"/>
  <cols>
    <col min="1" max="1" width="4.5" style="104" customWidth="1"/>
    <col min="2" max="2" width="3.33203125" style="104" customWidth="1"/>
    <col min="3" max="3" width="27.5" style="104" customWidth="1"/>
    <col min="4" max="4" width="18.83203125" style="104" customWidth="1"/>
    <col min="5" max="5" width="5.83203125" style="104" customWidth="1"/>
    <col min="6" max="6" width="3.33203125" style="104" customWidth="1"/>
    <col min="7" max="7" width="37.33203125" style="104" customWidth="1"/>
    <col min="8" max="8" width="18.83203125" style="104" customWidth="1"/>
    <col min="9" max="9" width="18.1640625" style="104" customWidth="1"/>
    <col min="10" max="16384" width="9.33203125" style="104"/>
  </cols>
  <sheetData>
    <row r="1" spans="1:10" ht="25.5">
      <c r="A1" s="178" t="s">
        <v>164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0" ht="12.75">
      <c r="A2" s="110"/>
      <c r="B2" s="111"/>
      <c r="C2" s="110"/>
      <c r="D2" s="110"/>
      <c r="E2" s="110"/>
      <c r="F2" s="110"/>
      <c r="G2" s="110"/>
      <c r="H2" s="110"/>
      <c r="I2" s="184" t="s">
        <v>205</v>
      </c>
      <c r="J2" s="184"/>
    </row>
    <row r="3" spans="1:10" ht="22.5" customHeight="1">
      <c r="A3" s="179" t="s">
        <v>165</v>
      </c>
      <c r="B3" s="180"/>
      <c r="C3" s="180"/>
      <c r="D3" s="181"/>
      <c r="E3" s="179" t="s">
        <v>166</v>
      </c>
      <c r="F3" s="180"/>
      <c r="G3" s="180"/>
      <c r="H3" s="180"/>
      <c r="I3" s="181"/>
      <c r="J3" s="182" t="s">
        <v>167</v>
      </c>
    </row>
    <row r="4" spans="1:10" ht="31.5" customHeight="1">
      <c r="A4" s="179" t="s">
        <v>27</v>
      </c>
      <c r="B4" s="181"/>
      <c r="C4" s="182" t="s">
        <v>168</v>
      </c>
      <c r="D4" s="182" t="s">
        <v>169</v>
      </c>
      <c r="E4" s="179" t="s">
        <v>170</v>
      </c>
      <c r="F4" s="181"/>
      <c r="G4" s="182" t="s">
        <v>168</v>
      </c>
      <c r="H4" s="182" t="s">
        <v>171</v>
      </c>
      <c r="I4" s="182" t="s">
        <v>172</v>
      </c>
      <c r="J4" s="183"/>
    </row>
    <row r="5" spans="1:10" ht="22.5" customHeight="1">
      <c r="A5" s="112" t="s">
        <v>173</v>
      </c>
      <c r="B5" s="113" t="s">
        <v>174</v>
      </c>
      <c r="C5" s="183"/>
      <c r="D5" s="183"/>
      <c r="E5" s="113" t="s">
        <v>173</v>
      </c>
      <c r="F5" s="113" t="s">
        <v>174</v>
      </c>
      <c r="G5" s="183"/>
      <c r="H5" s="183"/>
      <c r="I5" s="183"/>
      <c r="J5" s="113"/>
    </row>
    <row r="6" spans="1:10" ht="22.5" customHeight="1">
      <c r="A6" s="114">
        <v>501</v>
      </c>
      <c r="B6" s="115"/>
      <c r="C6" s="116" t="s">
        <v>175</v>
      </c>
      <c r="D6" s="116">
        <f>D7+D11+D18</f>
        <v>2409261.71</v>
      </c>
      <c r="E6" s="117">
        <v>301</v>
      </c>
      <c r="F6" s="116"/>
      <c r="G6" s="116" t="s">
        <v>176</v>
      </c>
      <c r="H6" s="123">
        <f>H7+H8+H9+H10</f>
        <v>1723315</v>
      </c>
      <c r="I6" s="116"/>
      <c r="J6" s="116"/>
    </row>
    <row r="7" spans="1:10" ht="22.5" customHeight="1">
      <c r="A7" s="185"/>
      <c r="B7" s="188" t="s">
        <v>177</v>
      </c>
      <c r="C7" s="188" t="s">
        <v>178</v>
      </c>
      <c r="D7" s="188">
        <v>1723315</v>
      </c>
      <c r="E7" s="188"/>
      <c r="F7" s="115" t="s">
        <v>177</v>
      </c>
      <c r="G7" s="116" t="s">
        <v>179</v>
      </c>
      <c r="H7" s="124">
        <v>412888</v>
      </c>
      <c r="I7" s="116"/>
      <c r="J7" s="116"/>
    </row>
    <row r="8" spans="1:10" ht="22.5" customHeight="1">
      <c r="A8" s="186"/>
      <c r="B8" s="189"/>
      <c r="C8" s="189"/>
      <c r="D8" s="189"/>
      <c r="E8" s="189"/>
      <c r="F8" s="115" t="s">
        <v>112</v>
      </c>
      <c r="G8" s="116" t="s">
        <v>180</v>
      </c>
      <c r="H8" s="125">
        <v>986520</v>
      </c>
      <c r="I8" s="116"/>
      <c r="J8" s="116"/>
    </row>
    <row r="9" spans="1:10" ht="22.5" customHeight="1">
      <c r="A9" s="186"/>
      <c r="B9" s="189"/>
      <c r="C9" s="189"/>
      <c r="D9" s="189"/>
      <c r="E9" s="189"/>
      <c r="F9" s="115" t="s">
        <v>122</v>
      </c>
      <c r="G9" s="116" t="s">
        <v>181</v>
      </c>
      <c r="H9" s="126">
        <v>126273</v>
      </c>
      <c r="I9" s="116"/>
      <c r="J9" s="116"/>
    </row>
    <row r="10" spans="1:10" ht="22.5" customHeight="1">
      <c r="A10" s="187"/>
      <c r="B10" s="190"/>
      <c r="C10" s="190"/>
      <c r="D10" s="190"/>
      <c r="E10" s="190"/>
      <c r="F10" s="115" t="s">
        <v>182</v>
      </c>
      <c r="G10" s="116" t="s">
        <v>183</v>
      </c>
      <c r="H10" s="127">
        <v>197634</v>
      </c>
      <c r="I10" s="116"/>
      <c r="J10" s="116"/>
    </row>
    <row r="11" spans="1:10" ht="22.5" customHeight="1">
      <c r="A11" s="185"/>
      <c r="B11" s="191" t="s">
        <v>112</v>
      </c>
      <c r="C11" s="188" t="s">
        <v>184</v>
      </c>
      <c r="D11" s="188">
        <v>500762.71</v>
      </c>
      <c r="E11" s="188"/>
      <c r="F11" s="115" t="s">
        <v>121</v>
      </c>
      <c r="G11" s="116" t="s">
        <v>185</v>
      </c>
      <c r="H11" s="128">
        <v>313957.8</v>
      </c>
      <c r="I11" s="116"/>
      <c r="J11" s="116"/>
    </row>
    <row r="12" spans="1:10" ht="22.5" customHeight="1">
      <c r="A12" s="186"/>
      <c r="B12" s="192"/>
      <c r="C12" s="189"/>
      <c r="D12" s="189"/>
      <c r="E12" s="189"/>
      <c r="F12" s="115" t="s">
        <v>118</v>
      </c>
      <c r="G12" s="116" t="s">
        <v>186</v>
      </c>
      <c r="H12" s="116"/>
      <c r="I12" s="116"/>
      <c r="J12" s="116"/>
    </row>
    <row r="13" spans="1:10" ht="22.5" customHeight="1">
      <c r="A13" s="186"/>
      <c r="B13" s="192"/>
      <c r="C13" s="189"/>
      <c r="D13" s="189"/>
      <c r="E13" s="189"/>
      <c r="F13" s="115" t="s">
        <v>187</v>
      </c>
      <c r="G13" s="116" t="s">
        <v>188</v>
      </c>
      <c r="H13" s="130">
        <v>125583.12</v>
      </c>
      <c r="I13" s="116"/>
      <c r="J13" s="116"/>
    </row>
    <row r="14" spans="1:10" ht="22.5" customHeight="1">
      <c r="A14" s="186"/>
      <c r="B14" s="192"/>
      <c r="C14" s="189"/>
      <c r="D14" s="189"/>
      <c r="E14" s="189"/>
      <c r="F14" s="115" t="s">
        <v>123</v>
      </c>
      <c r="G14" s="116" t="s">
        <v>189</v>
      </c>
      <c r="H14" s="132">
        <v>47093.67</v>
      </c>
      <c r="I14" s="116"/>
      <c r="J14" s="116"/>
    </row>
    <row r="15" spans="1:10" ht="22.5" customHeight="1">
      <c r="A15" s="186"/>
      <c r="B15" s="192"/>
      <c r="C15" s="189"/>
      <c r="D15" s="189"/>
      <c r="E15" s="189"/>
      <c r="F15" s="115" t="s">
        <v>113</v>
      </c>
      <c r="G15" s="116" t="s">
        <v>190</v>
      </c>
      <c r="H15" s="116"/>
      <c r="I15" s="116"/>
      <c r="J15" s="116"/>
    </row>
    <row r="16" spans="1:10" ht="22.5" customHeight="1">
      <c r="A16" s="186"/>
      <c r="B16" s="192"/>
      <c r="C16" s="189"/>
      <c r="D16" s="189"/>
      <c r="E16" s="189"/>
      <c r="F16" s="115" t="s">
        <v>191</v>
      </c>
      <c r="G16" s="116" t="s">
        <v>192</v>
      </c>
      <c r="H16" s="135">
        <v>10988.53</v>
      </c>
      <c r="I16" s="116"/>
      <c r="J16" s="116"/>
    </row>
    <row r="17" spans="1:10" ht="22.5" customHeight="1">
      <c r="A17" s="187"/>
      <c r="B17" s="193"/>
      <c r="C17" s="190"/>
      <c r="D17" s="190"/>
      <c r="E17" s="190"/>
      <c r="F17" s="115" t="s">
        <v>193</v>
      </c>
      <c r="G17" s="116" t="s">
        <v>194</v>
      </c>
      <c r="H17" s="134">
        <v>3139.59</v>
      </c>
      <c r="I17" s="116"/>
      <c r="J17" s="116"/>
    </row>
    <row r="18" spans="1:10" ht="22.5" customHeight="1">
      <c r="A18" s="118"/>
      <c r="B18" s="115" t="s">
        <v>122</v>
      </c>
      <c r="C18" s="116" t="s">
        <v>195</v>
      </c>
      <c r="D18" s="116">
        <v>185184</v>
      </c>
      <c r="E18" s="116"/>
      <c r="F18" s="115" t="s">
        <v>196</v>
      </c>
      <c r="G18" s="116" t="s">
        <v>195</v>
      </c>
      <c r="H18" s="137">
        <v>185184</v>
      </c>
      <c r="I18" s="116"/>
      <c r="J18" s="116"/>
    </row>
    <row r="19" spans="1:10" ht="12.75">
      <c r="A19" s="151"/>
      <c r="B19" s="207" t="s">
        <v>12</v>
      </c>
      <c r="C19" s="207"/>
      <c r="D19" s="122">
        <f>D6</f>
        <v>2409261.71</v>
      </c>
      <c r="E19" s="122"/>
      <c r="F19" s="122"/>
      <c r="G19" s="122"/>
      <c r="H19" s="122">
        <f>H6+H11+H12+H13+H14+H15+H16+H17+H18</f>
        <v>2409261.7099999995</v>
      </c>
      <c r="I19" s="122"/>
      <c r="J19" s="133"/>
    </row>
    <row r="20" spans="1:10" ht="12.75">
      <c r="A20" s="129" t="s">
        <v>206</v>
      </c>
      <c r="B20" s="131"/>
      <c r="C20" s="136" t="s">
        <v>207</v>
      </c>
      <c r="D20" s="122">
        <f>SUM(D21:D36)</f>
        <v>153519.9</v>
      </c>
      <c r="E20" s="136">
        <v>302</v>
      </c>
      <c r="F20" s="131"/>
      <c r="G20" s="136" t="s">
        <v>208</v>
      </c>
      <c r="H20" s="122">
        <f>SUM(H21:H36)</f>
        <v>0</v>
      </c>
      <c r="I20" s="122">
        <f>SUM(I21:I36)</f>
        <v>153519.9</v>
      </c>
      <c r="J20" s="133"/>
    </row>
    <row r="21" spans="1:10" ht="12.75">
      <c r="A21" s="194"/>
      <c r="B21" s="197" t="s">
        <v>209</v>
      </c>
      <c r="C21" s="200" t="s">
        <v>210</v>
      </c>
      <c r="D21" s="203">
        <f>SUM(H21:I29)</f>
        <v>123519.9</v>
      </c>
      <c r="E21" s="206"/>
      <c r="F21" s="138" t="s">
        <v>116</v>
      </c>
      <c r="G21" s="139" t="s">
        <v>211</v>
      </c>
      <c r="H21" s="140">
        <v>0</v>
      </c>
      <c r="I21" s="140"/>
      <c r="J21" s="141"/>
    </row>
    <row r="22" spans="1:10" ht="12.75">
      <c r="A22" s="195"/>
      <c r="B22" s="198"/>
      <c r="C22" s="201"/>
      <c r="D22" s="204"/>
      <c r="E22" s="204"/>
      <c r="F22" s="138" t="s">
        <v>112</v>
      </c>
      <c r="G22" s="139" t="s">
        <v>212</v>
      </c>
      <c r="H22" s="140">
        <v>0</v>
      </c>
      <c r="I22" s="153">
        <v>20000</v>
      </c>
      <c r="J22" s="141"/>
    </row>
    <row r="23" spans="1:10" ht="12.75">
      <c r="A23" s="195"/>
      <c r="B23" s="198"/>
      <c r="C23" s="201"/>
      <c r="D23" s="204"/>
      <c r="E23" s="204"/>
      <c r="F23" s="138" t="s">
        <v>121</v>
      </c>
      <c r="G23" s="139" t="s">
        <v>213</v>
      </c>
      <c r="H23" s="140">
        <v>0</v>
      </c>
      <c r="I23" s="154">
        <v>5000</v>
      </c>
      <c r="J23" s="141"/>
    </row>
    <row r="24" spans="1:10" ht="12.75">
      <c r="A24" s="195"/>
      <c r="B24" s="198"/>
      <c r="C24" s="201"/>
      <c r="D24" s="204"/>
      <c r="E24" s="204"/>
      <c r="F24" s="138" t="s">
        <v>118</v>
      </c>
      <c r="G24" s="139" t="s">
        <v>214</v>
      </c>
      <c r="H24" s="140">
        <v>0</v>
      </c>
      <c r="I24" s="155">
        <v>6000</v>
      </c>
      <c r="J24" s="141"/>
    </row>
    <row r="25" spans="1:10" ht="12.75">
      <c r="A25" s="195"/>
      <c r="B25" s="198"/>
      <c r="C25" s="201"/>
      <c r="D25" s="204"/>
      <c r="E25" s="204"/>
      <c r="F25" s="138" t="s">
        <v>187</v>
      </c>
      <c r="G25" s="139" t="s">
        <v>241</v>
      </c>
      <c r="H25" s="140">
        <v>0</v>
      </c>
      <c r="I25" s="156">
        <v>4000</v>
      </c>
      <c r="J25" s="141"/>
    </row>
    <row r="26" spans="1:10" ht="12.75">
      <c r="A26" s="195"/>
      <c r="B26" s="198"/>
      <c r="C26" s="201"/>
      <c r="D26" s="204"/>
      <c r="E26" s="204"/>
      <c r="F26" s="138" t="s">
        <v>193</v>
      </c>
      <c r="G26" s="139" t="s">
        <v>215</v>
      </c>
      <c r="H26" s="140">
        <v>0</v>
      </c>
      <c r="I26" s="157">
        <v>31000</v>
      </c>
      <c r="J26" s="141"/>
    </row>
    <row r="27" spans="1:10" ht="12.75">
      <c r="A27" s="195"/>
      <c r="B27" s="198"/>
      <c r="C27" s="201"/>
      <c r="D27" s="204"/>
      <c r="E27" s="204"/>
      <c r="F27" s="138" t="s">
        <v>216</v>
      </c>
      <c r="G27" s="139" t="s">
        <v>217</v>
      </c>
      <c r="H27" s="140">
        <v>0</v>
      </c>
      <c r="I27" s="158">
        <v>33519.9</v>
      </c>
      <c r="J27" s="141"/>
    </row>
    <row r="28" spans="1:10" ht="12.75">
      <c r="A28" s="195"/>
      <c r="B28" s="198"/>
      <c r="C28" s="201"/>
      <c r="D28" s="204"/>
      <c r="E28" s="204"/>
      <c r="F28" s="138"/>
      <c r="G28" s="139" t="s">
        <v>242</v>
      </c>
      <c r="H28" s="140"/>
      <c r="I28" s="159">
        <v>24000</v>
      </c>
      <c r="J28" s="141"/>
    </row>
    <row r="29" spans="1:10" ht="12.75">
      <c r="A29" s="196"/>
      <c r="B29" s="199"/>
      <c r="C29" s="202"/>
      <c r="D29" s="205"/>
      <c r="E29" s="205"/>
      <c r="F29" s="138" t="s">
        <v>218</v>
      </c>
      <c r="G29" s="139" t="s">
        <v>219</v>
      </c>
      <c r="H29" s="140">
        <v>0</v>
      </c>
      <c r="I29" s="152">
        <v>0</v>
      </c>
      <c r="J29" s="141"/>
    </row>
    <row r="30" spans="1:10" ht="12.75">
      <c r="A30" s="142"/>
      <c r="B30" s="138" t="s">
        <v>122</v>
      </c>
      <c r="C30" s="143" t="s">
        <v>220</v>
      </c>
      <c r="D30" s="144">
        <f>SUM(H30:I30)</f>
        <v>0</v>
      </c>
      <c r="E30" s="143"/>
      <c r="F30" s="138" t="s">
        <v>221</v>
      </c>
      <c r="G30" s="139" t="s">
        <v>220</v>
      </c>
      <c r="H30" s="140">
        <v>0</v>
      </c>
      <c r="I30" s="152">
        <v>0</v>
      </c>
      <c r="J30" s="141"/>
    </row>
    <row r="31" spans="1:10" ht="12.75">
      <c r="A31" s="142"/>
      <c r="B31" s="138" t="s">
        <v>222</v>
      </c>
      <c r="C31" s="139" t="s">
        <v>223</v>
      </c>
      <c r="D31" s="144">
        <f>SUM(H31:I31)</f>
        <v>0</v>
      </c>
      <c r="E31" s="143"/>
      <c r="F31" s="138" t="s">
        <v>224</v>
      </c>
      <c r="G31" s="139" t="s">
        <v>223</v>
      </c>
      <c r="H31" s="140">
        <v>0</v>
      </c>
      <c r="I31" s="152">
        <v>0</v>
      </c>
      <c r="J31" s="141"/>
    </row>
    <row r="32" spans="1:10" ht="12.75">
      <c r="A32" s="142"/>
      <c r="B32" s="138" t="s">
        <v>225</v>
      </c>
      <c r="C32" s="139" t="s">
        <v>226</v>
      </c>
      <c r="D32" s="144">
        <f>SUM(H32:I32)</f>
        <v>20000</v>
      </c>
      <c r="E32" s="143"/>
      <c r="F32" s="138" t="s">
        <v>227</v>
      </c>
      <c r="G32" s="139" t="s">
        <v>226</v>
      </c>
      <c r="H32" s="140">
        <v>0</v>
      </c>
      <c r="I32" s="160">
        <v>20000</v>
      </c>
      <c r="J32" s="141"/>
    </row>
    <row r="33" spans="1:10" ht="38.25">
      <c r="A33" s="145"/>
      <c r="B33" s="146" t="s">
        <v>113</v>
      </c>
      <c r="C33" s="147" t="s">
        <v>228</v>
      </c>
      <c r="D33" s="148">
        <v>0</v>
      </c>
      <c r="E33" s="149"/>
      <c r="F33" s="146" t="s">
        <v>125</v>
      </c>
      <c r="G33" s="147" t="s">
        <v>228</v>
      </c>
      <c r="H33" s="140">
        <v>0</v>
      </c>
      <c r="I33" s="152">
        <v>0</v>
      </c>
      <c r="J33" s="141" t="s">
        <v>229</v>
      </c>
    </row>
    <row r="34" spans="1:10" ht="38.25">
      <c r="A34" s="194"/>
      <c r="B34" s="197" t="s">
        <v>230</v>
      </c>
      <c r="C34" s="208" t="s">
        <v>231</v>
      </c>
      <c r="D34" s="203">
        <f>SUM(I34:I36)</f>
        <v>10000</v>
      </c>
      <c r="E34" s="206"/>
      <c r="F34" s="197" t="s">
        <v>115</v>
      </c>
      <c r="G34" s="208" t="s">
        <v>231</v>
      </c>
      <c r="H34" s="140">
        <v>0</v>
      </c>
      <c r="I34" s="152">
        <v>0</v>
      </c>
      <c r="J34" s="141" t="s">
        <v>232</v>
      </c>
    </row>
    <row r="35" spans="1:10" ht="25.5">
      <c r="A35" s="195"/>
      <c r="B35" s="198"/>
      <c r="C35" s="209"/>
      <c r="D35" s="211"/>
      <c r="E35" s="204"/>
      <c r="F35" s="198"/>
      <c r="G35" s="209"/>
      <c r="H35" s="140">
        <v>0</v>
      </c>
      <c r="I35" s="152">
        <v>0</v>
      </c>
      <c r="J35" s="141" t="s">
        <v>233</v>
      </c>
    </row>
    <row r="36" spans="1:10" ht="38.25">
      <c r="A36" s="196"/>
      <c r="B36" s="199"/>
      <c r="C36" s="210"/>
      <c r="D36" s="212"/>
      <c r="E36" s="205"/>
      <c r="F36" s="199"/>
      <c r="G36" s="210"/>
      <c r="H36" s="140">
        <v>0</v>
      </c>
      <c r="I36" s="161">
        <v>10000</v>
      </c>
      <c r="J36" s="141" t="s">
        <v>234</v>
      </c>
    </row>
    <row r="37" spans="1:10" ht="12.75">
      <c r="A37" s="129" t="s">
        <v>235</v>
      </c>
      <c r="B37" s="131"/>
      <c r="C37" s="150" t="s">
        <v>7</v>
      </c>
      <c r="D37" s="122">
        <f>SUM(D38:D40)</f>
        <v>115300</v>
      </c>
      <c r="E37" s="136">
        <v>303</v>
      </c>
      <c r="F37" s="131"/>
      <c r="G37" s="150" t="s">
        <v>7</v>
      </c>
      <c r="H37" s="122">
        <f>SUM(H38:H40)</f>
        <v>115300</v>
      </c>
      <c r="I37" s="122">
        <f>SUM(I38:I40)</f>
        <v>0</v>
      </c>
      <c r="J37" s="133"/>
    </row>
    <row r="38" spans="1:10" ht="38.25">
      <c r="A38" s="142"/>
      <c r="B38" s="138" t="s">
        <v>121</v>
      </c>
      <c r="C38" s="139" t="s">
        <v>236</v>
      </c>
      <c r="D38" s="144">
        <f>SUM(H38:I38)</f>
        <v>0</v>
      </c>
      <c r="E38" s="143"/>
      <c r="F38" s="138" t="s">
        <v>112</v>
      </c>
      <c r="G38" s="139" t="s">
        <v>237</v>
      </c>
      <c r="H38" s="140">
        <v>0</v>
      </c>
      <c r="I38" s="140">
        <f>SUM(J38:K38)</f>
        <v>0</v>
      </c>
      <c r="J38" s="141" t="s">
        <v>238</v>
      </c>
    </row>
    <row r="39" spans="1:10" ht="25.5">
      <c r="A39" s="195"/>
      <c r="B39" s="198" t="s">
        <v>115</v>
      </c>
      <c r="C39" s="209" t="s">
        <v>239</v>
      </c>
      <c r="D39" s="211">
        <f>H39+H40</f>
        <v>115300</v>
      </c>
      <c r="E39" s="204"/>
      <c r="F39" s="198" t="s">
        <v>115</v>
      </c>
      <c r="G39" s="209" t="s">
        <v>239</v>
      </c>
      <c r="H39" s="163">
        <v>96100</v>
      </c>
      <c r="I39" s="140">
        <f>SUM(J39:K39)</f>
        <v>0</v>
      </c>
      <c r="J39" s="141" t="s">
        <v>243</v>
      </c>
    </row>
    <row r="40" spans="1:10" ht="25.5">
      <c r="A40" s="196"/>
      <c r="B40" s="199"/>
      <c r="C40" s="210"/>
      <c r="D40" s="212"/>
      <c r="E40" s="205"/>
      <c r="F40" s="199"/>
      <c r="G40" s="210"/>
      <c r="H40" s="162">
        <v>19200</v>
      </c>
      <c r="I40" s="140">
        <f>SUM(J40:K40)</f>
        <v>0</v>
      </c>
      <c r="J40" s="141" t="s">
        <v>240</v>
      </c>
    </row>
    <row r="41" spans="1:10" ht="12.75">
      <c r="A41" s="151"/>
      <c r="B41" s="207" t="s">
        <v>12</v>
      </c>
      <c r="C41" s="207"/>
      <c r="D41" s="122">
        <f>SUM(D2,D20,D37)</f>
        <v>268819.90000000002</v>
      </c>
      <c r="E41" s="122"/>
      <c r="F41" s="122"/>
      <c r="G41" s="122"/>
      <c r="H41" s="122">
        <f>SUM(H2,H20,H37)</f>
        <v>115300</v>
      </c>
      <c r="I41" s="122">
        <f>SUM(I2,I20,I37)</f>
        <v>153519.9</v>
      </c>
      <c r="J41" s="133"/>
    </row>
    <row r="42" spans="1:10" ht="12.75">
      <c r="A42" s="108"/>
      <c r="B42" s="207" t="s">
        <v>247</v>
      </c>
      <c r="C42" s="207"/>
      <c r="D42" s="229">
        <f>D19+D41</f>
        <v>2678081.61</v>
      </c>
      <c r="E42" s="229"/>
      <c r="F42" s="229"/>
      <c r="G42" s="229">
        <f t="shared" ref="E42:I42" si="0">G19+G41</f>
        <v>0</v>
      </c>
      <c r="H42" s="229">
        <f t="shared" si="0"/>
        <v>2524561.7099999995</v>
      </c>
      <c r="I42" s="229">
        <f t="shared" si="0"/>
        <v>153519.9</v>
      </c>
      <c r="J42" s="108"/>
    </row>
  </sheetData>
  <mergeCells count="44">
    <mergeCell ref="B42:C42"/>
    <mergeCell ref="B41:C41"/>
    <mergeCell ref="B19:C19"/>
    <mergeCell ref="F34:F36"/>
    <mergeCell ref="G34:G36"/>
    <mergeCell ref="A39:A40"/>
    <mergeCell ref="B39:B40"/>
    <mergeCell ref="C39:C40"/>
    <mergeCell ref="D39:D40"/>
    <mergeCell ref="E39:E40"/>
    <mergeCell ref="F39:F40"/>
    <mergeCell ref="G39:G40"/>
    <mergeCell ref="A34:A36"/>
    <mergeCell ref="B34:B36"/>
    <mergeCell ref="C34:C36"/>
    <mergeCell ref="D34:D36"/>
    <mergeCell ref="E34:E36"/>
    <mergeCell ref="A21:A29"/>
    <mergeCell ref="B21:B29"/>
    <mergeCell ref="C21:C29"/>
    <mergeCell ref="D21:D29"/>
    <mergeCell ref="E21:E29"/>
    <mergeCell ref="A11:A17"/>
    <mergeCell ref="B11:B17"/>
    <mergeCell ref="C11:C17"/>
    <mergeCell ref="D11:D17"/>
    <mergeCell ref="E11:E17"/>
    <mergeCell ref="A7:A10"/>
    <mergeCell ref="B7:B10"/>
    <mergeCell ref="C7:C10"/>
    <mergeCell ref="D7:D10"/>
    <mergeCell ref="E7:E10"/>
    <mergeCell ref="A1:J1"/>
    <mergeCell ref="A3:D3"/>
    <mergeCell ref="E3:I3"/>
    <mergeCell ref="J3:J4"/>
    <mergeCell ref="A4:B4"/>
    <mergeCell ref="C4:C5"/>
    <mergeCell ref="D4:D5"/>
    <mergeCell ref="E4:F4"/>
    <mergeCell ref="G4:G5"/>
    <mergeCell ref="H4:H5"/>
    <mergeCell ref="I2:J2"/>
    <mergeCell ref="I4:I5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12"/>
  <sheetViews>
    <sheetView workbookViewId="0">
      <selection activeCell="P14" sqref="P14"/>
    </sheetView>
  </sheetViews>
  <sheetFormatPr defaultRowHeight="11.25"/>
  <cols>
    <col min="1" max="10" width="9.33203125" style="104" customWidth="1"/>
    <col min="11" max="16384" width="9.33203125" style="104"/>
  </cols>
  <sheetData>
    <row r="1" spans="1:18" ht="22.5">
      <c r="A1" s="213" t="s">
        <v>153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</row>
    <row r="2" spans="1:18" ht="12.75">
      <c r="A2" s="105"/>
      <c r="G2" s="105"/>
      <c r="Q2" s="214" t="s">
        <v>154</v>
      </c>
      <c r="R2" s="214"/>
    </row>
    <row r="3" spans="1:18" ht="24" customHeight="1">
      <c r="A3" s="215" t="s">
        <v>155</v>
      </c>
      <c r="B3" s="215"/>
      <c r="C3" s="215"/>
      <c r="D3" s="215"/>
      <c r="E3" s="215"/>
      <c r="F3" s="215"/>
      <c r="G3" s="215" t="s">
        <v>244</v>
      </c>
      <c r="H3" s="215"/>
      <c r="I3" s="215"/>
      <c r="J3" s="215"/>
      <c r="K3" s="215"/>
      <c r="L3" s="215"/>
      <c r="M3" s="215" t="s">
        <v>245</v>
      </c>
      <c r="N3" s="215"/>
      <c r="O3" s="215"/>
      <c r="P3" s="215"/>
      <c r="Q3" s="215"/>
      <c r="R3" s="215"/>
    </row>
    <row r="4" spans="1:18" ht="24" customHeight="1">
      <c r="A4" s="218" t="s">
        <v>12</v>
      </c>
      <c r="B4" s="216" t="s">
        <v>156</v>
      </c>
      <c r="C4" s="218" t="s">
        <v>157</v>
      </c>
      <c r="D4" s="218"/>
      <c r="E4" s="218"/>
      <c r="F4" s="216" t="s">
        <v>158</v>
      </c>
      <c r="G4" s="218" t="s">
        <v>12</v>
      </c>
      <c r="H4" s="216" t="s">
        <v>159</v>
      </c>
      <c r="I4" s="218" t="s">
        <v>157</v>
      </c>
      <c r="J4" s="218"/>
      <c r="K4" s="218"/>
      <c r="L4" s="216" t="s">
        <v>158</v>
      </c>
      <c r="M4" s="218" t="s">
        <v>12</v>
      </c>
      <c r="N4" s="216" t="s">
        <v>156</v>
      </c>
      <c r="O4" s="218" t="s">
        <v>157</v>
      </c>
      <c r="P4" s="218"/>
      <c r="Q4" s="218"/>
      <c r="R4" s="216" t="s">
        <v>158</v>
      </c>
    </row>
    <row r="5" spans="1:18" ht="24" customHeight="1">
      <c r="A5" s="218"/>
      <c r="B5" s="216"/>
      <c r="C5" s="106" t="s">
        <v>18</v>
      </c>
      <c r="D5" s="106" t="s">
        <v>160</v>
      </c>
      <c r="E5" s="106" t="s">
        <v>161</v>
      </c>
      <c r="F5" s="216"/>
      <c r="G5" s="218"/>
      <c r="H5" s="216"/>
      <c r="I5" s="106" t="s">
        <v>18</v>
      </c>
      <c r="J5" s="106" t="s">
        <v>160</v>
      </c>
      <c r="K5" s="106" t="s">
        <v>161</v>
      </c>
      <c r="L5" s="216"/>
      <c r="M5" s="218"/>
      <c r="N5" s="216"/>
      <c r="O5" s="106" t="s">
        <v>18</v>
      </c>
      <c r="P5" s="106" t="s">
        <v>160</v>
      </c>
      <c r="Q5" s="106" t="s">
        <v>161</v>
      </c>
      <c r="R5" s="216"/>
    </row>
    <row r="6" spans="1:18" ht="24" customHeight="1">
      <c r="A6" s="107">
        <f>B6+C6+F6</f>
        <v>24770</v>
      </c>
      <c r="B6" s="107"/>
      <c r="C6" s="107">
        <f>D6+E6</f>
        <v>24770</v>
      </c>
      <c r="D6" s="107"/>
      <c r="E6" s="107">
        <v>24770</v>
      </c>
      <c r="F6" s="107"/>
      <c r="G6" s="107">
        <f>H6+I6+L6</f>
        <v>24233</v>
      </c>
      <c r="H6" s="107"/>
      <c r="I6" s="107">
        <f>J6+K6</f>
        <v>24233</v>
      </c>
      <c r="J6" s="107">
        <v>0</v>
      </c>
      <c r="K6" s="107">
        <v>24233</v>
      </c>
      <c r="L6" s="107">
        <v>0</v>
      </c>
      <c r="M6" s="107">
        <f>N6+O6+R6</f>
        <v>20000</v>
      </c>
      <c r="N6" s="107"/>
      <c r="O6" s="107">
        <f>P6+Q6</f>
        <v>20000</v>
      </c>
      <c r="P6" s="107">
        <v>0</v>
      </c>
      <c r="Q6" s="107">
        <v>20000</v>
      </c>
      <c r="R6" s="107">
        <v>0</v>
      </c>
    </row>
    <row r="7" spans="1:18" ht="24" customHeight="1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</row>
    <row r="8" spans="1:18" ht="24" customHeight="1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</row>
    <row r="9" spans="1:18" ht="24" customHeight="1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</row>
    <row r="10" spans="1:18" ht="24" customHeight="1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</row>
    <row r="11" spans="1:18" ht="20.25">
      <c r="A11" s="109" t="s">
        <v>162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</row>
    <row r="12" spans="1:18" ht="20.25">
      <c r="A12" s="217" t="s">
        <v>163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</row>
  </sheetData>
  <mergeCells count="19">
    <mergeCell ref="R4:R5"/>
    <mergeCell ref="A12:F12"/>
    <mergeCell ref="G12:L12"/>
    <mergeCell ref="H4:H5"/>
    <mergeCell ref="I4:K4"/>
    <mergeCell ref="L4:L5"/>
    <mergeCell ref="M4:M5"/>
    <mergeCell ref="N4:N5"/>
    <mergeCell ref="O4:Q4"/>
    <mergeCell ref="A4:A5"/>
    <mergeCell ref="B4:B5"/>
    <mergeCell ref="C4:E4"/>
    <mergeCell ref="F4:F5"/>
    <mergeCell ref="G4:G5"/>
    <mergeCell ref="A1:R1"/>
    <mergeCell ref="Q2:R2"/>
    <mergeCell ref="A3:F3"/>
    <mergeCell ref="G3:L3"/>
    <mergeCell ref="M3:R3"/>
  </mergeCells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S11"/>
  <sheetViews>
    <sheetView workbookViewId="0">
      <selection activeCell="J21" sqref="J21"/>
    </sheetView>
  </sheetViews>
  <sheetFormatPr defaultColWidth="9.1640625" defaultRowHeight="18" customHeight="1"/>
  <cols>
    <col min="1" max="1" width="5" style="17" customWidth="1"/>
    <col min="2" max="2" width="5.33203125" style="22" customWidth="1"/>
    <col min="3" max="3" width="5.1640625" style="22" customWidth="1"/>
    <col min="4" max="4" width="11.5" style="23" customWidth="1"/>
    <col min="5" max="5" width="35" style="12" customWidth="1"/>
    <col min="6" max="6" width="16.6640625" style="31" customWidth="1"/>
    <col min="7" max="7" width="14.6640625" style="31" customWidth="1"/>
    <col min="8" max="8" width="15.33203125" style="31" customWidth="1"/>
    <col min="9" max="9" width="11.33203125" style="31" customWidth="1"/>
    <col min="10" max="10" width="13.1640625" style="31" customWidth="1"/>
    <col min="11" max="11" width="13" style="31" customWidth="1"/>
    <col min="12" max="12" width="11.33203125" style="31" customWidth="1"/>
    <col min="13" max="13" width="15.5" style="31" customWidth="1"/>
    <col min="14" max="15" width="11.33203125" style="31" customWidth="1"/>
    <col min="16" max="16" width="15" style="31" customWidth="1"/>
    <col min="17" max="17" width="11.33203125" style="31" customWidth="1"/>
    <col min="18" max="18" width="14.1640625" style="32" customWidth="1"/>
    <col min="19" max="253" width="10.6640625" style="32" customWidth="1"/>
    <col min="254" max="254" width="9.1640625" style="38" customWidth="1"/>
    <col min="255" max="16384" width="9.1640625" style="38"/>
  </cols>
  <sheetData>
    <row r="1" spans="1:253" ht="18" customHeight="1">
      <c r="A1" s="29"/>
      <c r="B1" s="30"/>
      <c r="C1" s="30"/>
      <c r="D1" s="28"/>
      <c r="E1" s="25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253" ht="18" customHeight="1">
      <c r="A2" s="39" t="s">
        <v>151</v>
      </c>
      <c r="B2" s="39"/>
      <c r="C2" s="39"/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19"/>
      <c r="S2" s="19"/>
      <c r="T2" s="19"/>
      <c r="U2" s="19"/>
      <c r="V2" s="19"/>
      <c r="W2" s="20"/>
      <c r="X2" s="20"/>
      <c r="Y2" s="20"/>
    </row>
    <row r="3" spans="1:253" ht="18" customHeight="1">
      <c r="A3" s="30"/>
      <c r="B3" s="30"/>
      <c r="C3" s="30"/>
      <c r="D3" s="30"/>
      <c r="E3" s="25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65" t="s">
        <v>55</v>
      </c>
    </row>
    <row r="4" spans="1:253" s="34" customFormat="1" ht="18" customHeight="1">
      <c r="A4" s="174" t="s">
        <v>27</v>
      </c>
      <c r="B4" s="174"/>
      <c r="C4" s="174"/>
      <c r="D4" s="175" t="s">
        <v>17</v>
      </c>
      <c r="E4" s="173" t="s">
        <v>15</v>
      </c>
      <c r="F4" s="177" t="s">
        <v>14</v>
      </c>
      <c r="G4" s="66" t="s">
        <v>10</v>
      </c>
      <c r="H4" s="66"/>
      <c r="I4" s="66"/>
      <c r="J4" s="66"/>
      <c r="K4" s="66"/>
      <c r="L4" s="66"/>
      <c r="M4" s="176" t="s">
        <v>19</v>
      </c>
      <c r="N4" s="176"/>
      <c r="O4" s="176"/>
      <c r="P4" s="176"/>
      <c r="Q4" s="176"/>
    </row>
    <row r="5" spans="1:253" s="34" customFormat="1" ht="18" customHeight="1">
      <c r="A5" s="174"/>
      <c r="B5" s="174"/>
      <c r="C5" s="174"/>
      <c r="D5" s="175"/>
      <c r="E5" s="173"/>
      <c r="F5" s="177"/>
      <c r="G5" s="177" t="s">
        <v>18</v>
      </c>
      <c r="H5" s="173" t="s">
        <v>48</v>
      </c>
      <c r="I5" s="173" t="s">
        <v>49</v>
      </c>
      <c r="J5" s="173" t="s">
        <v>47</v>
      </c>
      <c r="K5" s="173" t="s">
        <v>46</v>
      </c>
      <c r="L5" s="177" t="s">
        <v>7</v>
      </c>
      <c r="M5" s="173" t="s">
        <v>18</v>
      </c>
      <c r="N5" s="177" t="s">
        <v>13</v>
      </c>
      <c r="O5" s="177" t="s">
        <v>0</v>
      </c>
      <c r="P5" s="173" t="s">
        <v>9</v>
      </c>
      <c r="Q5" s="173" t="s">
        <v>6</v>
      </c>
      <c r="R5" s="24"/>
    </row>
    <row r="6" spans="1:253" ht="18" customHeight="1">
      <c r="A6" s="21" t="s">
        <v>16</v>
      </c>
      <c r="B6" s="95" t="s">
        <v>22</v>
      </c>
      <c r="C6" s="95" t="s">
        <v>21</v>
      </c>
      <c r="D6" s="173"/>
      <c r="E6" s="173"/>
      <c r="F6" s="177"/>
      <c r="G6" s="177"/>
      <c r="H6" s="173"/>
      <c r="I6" s="173"/>
      <c r="J6" s="173"/>
      <c r="K6" s="173"/>
      <c r="L6" s="177"/>
      <c r="M6" s="173"/>
      <c r="N6" s="177"/>
      <c r="O6" s="177"/>
      <c r="P6" s="173"/>
      <c r="Q6" s="173"/>
    </row>
    <row r="7" spans="1:253" ht="18" customHeight="1">
      <c r="A7" s="21" t="s">
        <v>20</v>
      </c>
      <c r="B7" s="9" t="s">
        <v>20</v>
      </c>
      <c r="C7" s="27" t="s">
        <v>20</v>
      </c>
      <c r="D7" s="27" t="s">
        <v>20</v>
      </c>
      <c r="E7" s="27" t="s">
        <v>20</v>
      </c>
      <c r="F7" s="27">
        <v>1</v>
      </c>
      <c r="G7" s="96">
        <v>2</v>
      </c>
      <c r="H7" s="96">
        <v>3</v>
      </c>
      <c r="I7" s="96">
        <v>4</v>
      </c>
      <c r="J7" s="96">
        <v>5</v>
      </c>
      <c r="K7" s="96">
        <v>6</v>
      </c>
      <c r="L7" s="96">
        <v>7</v>
      </c>
      <c r="M7" s="96">
        <v>8</v>
      </c>
      <c r="N7" s="96">
        <v>9</v>
      </c>
      <c r="O7" s="96">
        <v>10</v>
      </c>
      <c r="P7" s="96">
        <v>11</v>
      </c>
      <c r="Q7" s="96">
        <v>12</v>
      </c>
      <c r="R7" s="36"/>
    </row>
    <row r="8" spans="1:253" s="37" customFormat="1" ht="18" customHeight="1">
      <c r="A8" s="88"/>
      <c r="B8" s="88"/>
      <c r="C8" s="88"/>
      <c r="D8" s="88"/>
      <c r="E8" s="88" t="s">
        <v>12</v>
      </c>
      <c r="F8" s="94">
        <f>F9</f>
        <v>11662000</v>
      </c>
      <c r="G8" s="94">
        <f t="shared" ref="G8:P8" si="0">G9</f>
        <v>0</v>
      </c>
      <c r="H8" s="94">
        <f t="shared" si="0"/>
        <v>0</v>
      </c>
      <c r="I8" s="94">
        <f t="shared" si="0"/>
        <v>0</v>
      </c>
      <c r="J8" s="94">
        <f t="shared" si="0"/>
        <v>0</v>
      </c>
      <c r="K8" s="94">
        <f t="shared" si="0"/>
        <v>0</v>
      </c>
      <c r="L8" s="94">
        <f t="shared" si="0"/>
        <v>0</v>
      </c>
      <c r="M8" s="94">
        <f t="shared" si="0"/>
        <v>11662000</v>
      </c>
      <c r="N8" s="94">
        <f t="shared" si="0"/>
        <v>0</v>
      </c>
      <c r="O8" s="94">
        <f t="shared" si="0"/>
        <v>0</v>
      </c>
      <c r="P8" s="94">
        <f t="shared" si="0"/>
        <v>11662000</v>
      </c>
      <c r="Q8" s="94">
        <v>0</v>
      </c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</row>
    <row r="9" spans="1:253" ht="18" customHeight="1">
      <c r="A9" s="88"/>
      <c r="B9" s="88"/>
      <c r="C9" s="88"/>
      <c r="D9" s="88" t="s">
        <v>107</v>
      </c>
      <c r="E9" s="88" t="s">
        <v>108</v>
      </c>
      <c r="F9" s="94">
        <f t="shared" ref="F9:P9" si="1">SUM(F10:F11)</f>
        <v>11662000</v>
      </c>
      <c r="G9" s="94">
        <f t="shared" si="1"/>
        <v>0</v>
      </c>
      <c r="H9" s="94">
        <f t="shared" si="1"/>
        <v>0</v>
      </c>
      <c r="I9" s="94">
        <f t="shared" si="1"/>
        <v>0</v>
      </c>
      <c r="J9" s="94">
        <f t="shared" si="1"/>
        <v>0</v>
      </c>
      <c r="K9" s="94">
        <f t="shared" si="1"/>
        <v>0</v>
      </c>
      <c r="L9" s="94">
        <f t="shared" si="1"/>
        <v>0</v>
      </c>
      <c r="M9" s="94">
        <f t="shared" si="1"/>
        <v>11662000</v>
      </c>
      <c r="N9" s="94">
        <f t="shared" si="1"/>
        <v>0</v>
      </c>
      <c r="O9" s="94">
        <f t="shared" si="1"/>
        <v>0</v>
      </c>
      <c r="P9" s="94">
        <f t="shared" si="1"/>
        <v>11662000</v>
      </c>
      <c r="Q9" s="94">
        <v>0</v>
      </c>
    </row>
    <row r="10" spans="1:253" ht="18" customHeight="1">
      <c r="A10" s="88" t="s">
        <v>114</v>
      </c>
      <c r="B10" s="88" t="s">
        <v>115</v>
      </c>
      <c r="C10" s="88" t="s">
        <v>115</v>
      </c>
      <c r="D10" s="88" t="s">
        <v>109</v>
      </c>
      <c r="E10" s="88" t="s">
        <v>110</v>
      </c>
      <c r="F10" s="94">
        <v>3630000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3630000</v>
      </c>
      <c r="N10" s="94">
        <v>0</v>
      </c>
      <c r="O10" s="94">
        <v>0</v>
      </c>
      <c r="P10" s="94">
        <v>3630000</v>
      </c>
      <c r="Q10" s="94">
        <v>0</v>
      </c>
    </row>
    <row r="11" spans="1:253" ht="18" customHeight="1">
      <c r="A11" s="88" t="s">
        <v>111</v>
      </c>
      <c r="B11" s="88" t="s">
        <v>121</v>
      </c>
      <c r="C11" s="88" t="s">
        <v>116</v>
      </c>
      <c r="D11" s="88" t="s">
        <v>109</v>
      </c>
      <c r="E11" s="88" t="s">
        <v>110</v>
      </c>
      <c r="F11" s="94">
        <v>8032000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8032000</v>
      </c>
      <c r="N11" s="94">
        <v>0</v>
      </c>
      <c r="O11" s="94">
        <v>0</v>
      </c>
      <c r="P11" s="94">
        <v>8032000</v>
      </c>
      <c r="Q11" s="94">
        <v>0</v>
      </c>
    </row>
  </sheetData>
  <mergeCells count="16">
    <mergeCell ref="Q5:Q6"/>
    <mergeCell ref="A4:C5"/>
    <mergeCell ref="D4:D6"/>
    <mergeCell ref="E4:E6"/>
    <mergeCell ref="F4:F6"/>
    <mergeCell ref="M4:Q4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showGridLines="0" showZeros="0" workbookViewId="0">
      <selection activeCell="A2" sqref="A2"/>
    </sheetView>
  </sheetViews>
  <sheetFormatPr defaultColWidth="9.1640625" defaultRowHeight="18" customHeight="1"/>
  <cols>
    <col min="1" max="1" width="5.33203125" style="8" customWidth="1"/>
    <col min="2" max="2" width="5.5" style="14" customWidth="1"/>
    <col min="3" max="3" width="5.33203125" style="14" customWidth="1"/>
    <col min="4" max="4" width="12.83203125" style="14" customWidth="1"/>
    <col min="5" max="5" width="41" style="15" customWidth="1"/>
    <col min="6" max="6" width="17.6640625" style="3" customWidth="1"/>
    <col min="7" max="7" width="15.33203125" style="3" customWidth="1"/>
    <col min="8" max="11" width="11.33203125" style="3" customWidth="1"/>
    <col min="12" max="12" width="10.83203125" style="35" customWidth="1"/>
    <col min="13" max="13" width="15.6640625" style="35" customWidth="1"/>
    <col min="14" max="14" width="13.83203125" style="35" customWidth="1"/>
    <col min="15" max="15" width="10.83203125" style="35" customWidth="1"/>
    <col min="16" max="254" width="9.1640625" style="35" customWidth="1"/>
    <col min="255" max="16384" width="9.1640625" style="35"/>
  </cols>
  <sheetData>
    <row r="1" spans="1:15" s="18" customFormat="1" ht="18" customHeight="1">
      <c r="A1" s="13"/>
      <c r="B1" s="14"/>
      <c r="C1" s="14"/>
      <c r="D1" s="14"/>
      <c r="E1" s="15"/>
      <c r="F1" s="3"/>
      <c r="G1" s="3"/>
      <c r="H1" s="3"/>
      <c r="I1" s="3"/>
    </row>
    <row r="2" spans="1:15" s="4" customFormat="1" ht="18" customHeight="1">
      <c r="A2" s="42" t="s">
        <v>41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82"/>
      <c r="M2" s="82"/>
      <c r="N2" s="82"/>
      <c r="O2" s="82"/>
    </row>
    <row r="3" spans="1:15" s="18" customFormat="1" ht="18" customHeight="1">
      <c r="A3" s="17"/>
      <c r="B3" s="22"/>
      <c r="C3" s="22"/>
      <c r="D3" s="22"/>
      <c r="E3" s="5"/>
      <c r="F3" s="3"/>
      <c r="G3" s="3"/>
      <c r="H3" s="3"/>
      <c r="I3" s="3"/>
      <c r="O3" s="68" t="s">
        <v>55</v>
      </c>
    </row>
    <row r="4" spans="1:15" s="38" customFormat="1" ht="18" customHeight="1">
      <c r="A4" s="174" t="s">
        <v>27</v>
      </c>
      <c r="B4" s="174"/>
      <c r="C4" s="174"/>
      <c r="D4" s="220" t="s">
        <v>17</v>
      </c>
      <c r="E4" s="219" t="s">
        <v>15</v>
      </c>
      <c r="F4" s="170" t="s">
        <v>24</v>
      </c>
      <c r="G4" s="169" t="s">
        <v>71</v>
      </c>
      <c r="H4" s="169" t="s">
        <v>72</v>
      </c>
      <c r="I4" s="169" t="s">
        <v>73</v>
      </c>
      <c r="J4" s="169" t="s">
        <v>74</v>
      </c>
      <c r="K4" s="169" t="s">
        <v>75</v>
      </c>
      <c r="L4" s="171" t="s">
        <v>54</v>
      </c>
      <c r="M4" s="168" t="s">
        <v>76</v>
      </c>
      <c r="N4" s="168" t="s">
        <v>77</v>
      </c>
      <c r="O4" s="168" t="s">
        <v>78</v>
      </c>
    </row>
    <row r="5" spans="1:15" s="38" customFormat="1" ht="18" customHeight="1">
      <c r="A5" s="16" t="s">
        <v>16</v>
      </c>
      <c r="B5" s="16" t="s">
        <v>22</v>
      </c>
      <c r="C5" s="6" t="s">
        <v>21</v>
      </c>
      <c r="D5" s="174"/>
      <c r="E5" s="219"/>
      <c r="F5" s="170"/>
      <c r="G5" s="170"/>
      <c r="H5" s="170"/>
      <c r="I5" s="173"/>
      <c r="J5" s="170"/>
      <c r="K5" s="170"/>
      <c r="L5" s="170"/>
      <c r="M5" s="168"/>
      <c r="N5" s="168"/>
      <c r="O5" s="168"/>
    </row>
    <row r="6" spans="1:15" s="38" customFormat="1" ht="18" customHeight="1">
      <c r="A6" s="7" t="s">
        <v>20</v>
      </c>
      <c r="B6" s="7" t="s">
        <v>20</v>
      </c>
      <c r="C6" s="7" t="s">
        <v>20</v>
      </c>
      <c r="D6" s="7" t="s">
        <v>20</v>
      </c>
      <c r="E6" s="7" t="s">
        <v>20</v>
      </c>
      <c r="F6" s="21">
        <v>1</v>
      </c>
      <c r="G6" s="77" t="s">
        <v>50</v>
      </c>
      <c r="H6" s="77" t="s">
        <v>56</v>
      </c>
      <c r="I6" s="77" t="s">
        <v>37</v>
      </c>
      <c r="J6" s="78" t="s">
        <v>38</v>
      </c>
      <c r="K6" s="79" t="s">
        <v>39</v>
      </c>
      <c r="L6" s="80">
        <v>7</v>
      </c>
      <c r="M6" s="81" t="s">
        <v>57</v>
      </c>
      <c r="N6" s="81" t="s">
        <v>58</v>
      </c>
      <c r="O6" s="81" t="s">
        <v>79</v>
      </c>
    </row>
    <row r="7" spans="1:15" s="37" customFormat="1" ht="18" customHeight="1">
      <c r="A7" s="88"/>
      <c r="B7" s="88"/>
      <c r="C7" s="88"/>
      <c r="D7" s="88"/>
      <c r="E7" s="91" t="s">
        <v>12</v>
      </c>
      <c r="F7" s="48">
        <v>112433243.44</v>
      </c>
      <c r="G7" s="48">
        <v>77433731.609999999</v>
      </c>
      <c r="H7" s="48">
        <v>0</v>
      </c>
      <c r="I7" s="48">
        <v>0</v>
      </c>
      <c r="J7" s="48">
        <v>0</v>
      </c>
      <c r="K7" s="48">
        <v>0</v>
      </c>
      <c r="L7" s="89">
        <v>0</v>
      </c>
      <c r="M7" s="89">
        <v>23337511.829999998</v>
      </c>
      <c r="N7" s="89">
        <v>11662000</v>
      </c>
      <c r="O7" s="89">
        <v>0</v>
      </c>
    </row>
    <row r="8" spans="1:15" s="38" customFormat="1" ht="18" customHeight="1">
      <c r="A8" s="88"/>
      <c r="B8" s="88"/>
      <c r="C8" s="88"/>
      <c r="D8" s="88" t="s">
        <v>107</v>
      </c>
      <c r="E8" s="91" t="s">
        <v>108</v>
      </c>
      <c r="F8" s="48">
        <v>112433243.44</v>
      </c>
      <c r="G8" s="48">
        <v>77433731.609999999</v>
      </c>
      <c r="H8" s="48">
        <v>0</v>
      </c>
      <c r="I8" s="48">
        <v>0</v>
      </c>
      <c r="J8" s="48">
        <v>0</v>
      </c>
      <c r="K8" s="48">
        <v>0</v>
      </c>
      <c r="L8" s="89">
        <v>0</v>
      </c>
      <c r="M8" s="89">
        <v>23337511.829999998</v>
      </c>
      <c r="N8" s="89">
        <v>11662000</v>
      </c>
      <c r="O8" s="89">
        <v>0</v>
      </c>
    </row>
    <row r="9" spans="1:15" s="38" customFormat="1" ht="18" customHeight="1">
      <c r="A9" s="88"/>
      <c r="B9" s="88"/>
      <c r="C9" s="88"/>
      <c r="D9" s="88" t="s">
        <v>109</v>
      </c>
      <c r="E9" s="91" t="s">
        <v>110</v>
      </c>
      <c r="F9" s="48">
        <v>112433243.44</v>
      </c>
      <c r="G9" s="48">
        <v>77433731.609999999</v>
      </c>
      <c r="H9" s="48">
        <v>0</v>
      </c>
      <c r="I9" s="48">
        <v>0</v>
      </c>
      <c r="J9" s="48">
        <v>0</v>
      </c>
      <c r="K9" s="48">
        <v>0</v>
      </c>
      <c r="L9" s="89">
        <v>0</v>
      </c>
      <c r="M9" s="89">
        <v>23337511.829999998</v>
      </c>
      <c r="N9" s="89">
        <v>11662000</v>
      </c>
      <c r="O9" s="89">
        <v>0</v>
      </c>
    </row>
    <row r="10" spans="1:15" s="38" customFormat="1" ht="18" customHeight="1">
      <c r="A10" s="88" t="s">
        <v>126</v>
      </c>
      <c r="B10" s="88"/>
      <c r="C10" s="88"/>
      <c r="D10" s="88" t="s">
        <v>127</v>
      </c>
      <c r="E10" s="91" t="s">
        <v>128</v>
      </c>
      <c r="F10" s="48">
        <v>8000000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89">
        <v>0</v>
      </c>
      <c r="M10" s="89">
        <v>8000000</v>
      </c>
      <c r="N10" s="89">
        <v>0</v>
      </c>
      <c r="O10" s="89">
        <v>0</v>
      </c>
    </row>
    <row r="11" spans="1:15" s="38" customFormat="1" ht="18" customHeight="1">
      <c r="A11" s="88" t="s">
        <v>111</v>
      </c>
      <c r="B11" s="88" t="s">
        <v>123</v>
      </c>
      <c r="C11" s="88" t="s">
        <v>116</v>
      </c>
      <c r="D11" s="88" t="s">
        <v>127</v>
      </c>
      <c r="E11" s="91" t="s">
        <v>129</v>
      </c>
      <c r="F11" s="48">
        <v>830000</v>
      </c>
      <c r="G11" s="48">
        <v>830000</v>
      </c>
      <c r="H11" s="48">
        <v>0</v>
      </c>
      <c r="I11" s="48">
        <v>0</v>
      </c>
      <c r="J11" s="48">
        <v>0</v>
      </c>
      <c r="K11" s="48">
        <v>0</v>
      </c>
      <c r="L11" s="89">
        <v>0</v>
      </c>
      <c r="M11" s="89">
        <v>0</v>
      </c>
      <c r="N11" s="89">
        <v>0</v>
      </c>
      <c r="O11" s="89">
        <v>0</v>
      </c>
    </row>
    <row r="12" spans="1:15" s="38" customFormat="1" ht="18" customHeight="1">
      <c r="A12" s="88" t="s">
        <v>114</v>
      </c>
      <c r="B12" s="88" t="s">
        <v>118</v>
      </c>
      <c r="C12" s="88" t="s">
        <v>116</v>
      </c>
      <c r="D12" s="88" t="s">
        <v>127</v>
      </c>
      <c r="E12" s="91" t="s">
        <v>130</v>
      </c>
      <c r="F12" s="48">
        <v>2714331.61</v>
      </c>
      <c r="G12" s="48">
        <v>2714331.61</v>
      </c>
      <c r="H12" s="48">
        <v>0</v>
      </c>
      <c r="I12" s="48">
        <v>0</v>
      </c>
      <c r="J12" s="48">
        <v>0</v>
      </c>
      <c r="K12" s="48">
        <v>0</v>
      </c>
      <c r="L12" s="89">
        <v>0</v>
      </c>
      <c r="M12" s="89">
        <v>0</v>
      </c>
      <c r="N12" s="89">
        <v>0</v>
      </c>
      <c r="O12" s="89">
        <v>0</v>
      </c>
    </row>
    <row r="13" spans="1:15" s="38" customFormat="1" ht="18" customHeight="1">
      <c r="A13" s="88" t="s">
        <v>114</v>
      </c>
      <c r="B13" s="88" t="s">
        <v>122</v>
      </c>
      <c r="C13" s="88" t="s">
        <v>116</v>
      </c>
      <c r="D13" s="88" t="s">
        <v>127</v>
      </c>
      <c r="E13" s="91" t="s">
        <v>131</v>
      </c>
      <c r="F13" s="48">
        <v>2796950</v>
      </c>
      <c r="G13" s="48">
        <v>2796950</v>
      </c>
      <c r="H13" s="48">
        <v>0</v>
      </c>
      <c r="I13" s="48">
        <v>0</v>
      </c>
      <c r="J13" s="48">
        <v>0</v>
      </c>
      <c r="K13" s="48">
        <v>0</v>
      </c>
      <c r="L13" s="89">
        <v>0</v>
      </c>
      <c r="M13" s="89">
        <v>0</v>
      </c>
      <c r="N13" s="89">
        <v>0</v>
      </c>
      <c r="O13" s="89">
        <v>0</v>
      </c>
    </row>
    <row r="14" spans="1:15" ht="18" customHeight="1">
      <c r="A14" s="88" t="s">
        <v>111</v>
      </c>
      <c r="B14" s="88" t="s">
        <v>121</v>
      </c>
      <c r="C14" s="88" t="s">
        <v>116</v>
      </c>
      <c r="D14" s="88" t="s">
        <v>127</v>
      </c>
      <c r="E14" s="91" t="s">
        <v>132</v>
      </c>
      <c r="F14" s="48">
        <v>8747000</v>
      </c>
      <c r="G14" s="48">
        <v>715000</v>
      </c>
      <c r="H14" s="48">
        <v>0</v>
      </c>
      <c r="I14" s="48">
        <v>0</v>
      </c>
      <c r="J14" s="48">
        <v>0</v>
      </c>
      <c r="K14" s="48">
        <v>0</v>
      </c>
      <c r="L14" s="89">
        <v>0</v>
      </c>
      <c r="M14" s="89">
        <v>0</v>
      </c>
      <c r="N14" s="89">
        <v>8032000</v>
      </c>
      <c r="O14" s="89">
        <v>0</v>
      </c>
    </row>
    <row r="15" spans="1:15" ht="18" customHeight="1">
      <c r="A15" s="88" t="s">
        <v>133</v>
      </c>
      <c r="B15" s="88" t="s">
        <v>116</v>
      </c>
      <c r="C15" s="88" t="s">
        <v>116</v>
      </c>
      <c r="D15" s="88" t="s">
        <v>127</v>
      </c>
      <c r="E15" s="91" t="s">
        <v>134</v>
      </c>
      <c r="F15" s="48">
        <v>50000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89">
        <v>0</v>
      </c>
      <c r="M15" s="89">
        <v>50000</v>
      </c>
      <c r="N15" s="89">
        <v>0</v>
      </c>
      <c r="O15" s="89">
        <v>0</v>
      </c>
    </row>
    <row r="16" spans="1:15" ht="18" customHeight="1">
      <c r="A16" s="88" t="s">
        <v>124</v>
      </c>
      <c r="B16" s="88" t="s">
        <v>125</v>
      </c>
      <c r="C16" s="88" t="s">
        <v>112</v>
      </c>
      <c r="D16" s="88" t="s">
        <v>127</v>
      </c>
      <c r="E16" s="91" t="s">
        <v>135</v>
      </c>
      <c r="F16" s="48">
        <v>420000</v>
      </c>
      <c r="G16" s="48">
        <v>420000</v>
      </c>
      <c r="H16" s="48">
        <v>0</v>
      </c>
      <c r="I16" s="48">
        <v>0</v>
      </c>
      <c r="J16" s="48">
        <v>0</v>
      </c>
      <c r="K16" s="48">
        <v>0</v>
      </c>
      <c r="L16" s="89">
        <v>0</v>
      </c>
      <c r="M16" s="89">
        <v>0</v>
      </c>
      <c r="N16" s="89">
        <v>0</v>
      </c>
      <c r="O16" s="89">
        <v>0</v>
      </c>
    </row>
    <row r="17" spans="1:15" ht="18" customHeight="1">
      <c r="A17" s="88" t="s">
        <v>114</v>
      </c>
      <c r="B17" s="88" t="s">
        <v>118</v>
      </c>
      <c r="C17" s="88" t="s">
        <v>119</v>
      </c>
      <c r="D17" s="88" t="s">
        <v>127</v>
      </c>
      <c r="E17" s="91" t="s">
        <v>136</v>
      </c>
      <c r="F17" s="48">
        <v>47500</v>
      </c>
      <c r="G17" s="48">
        <v>47500</v>
      </c>
      <c r="H17" s="48">
        <v>0</v>
      </c>
      <c r="I17" s="48">
        <v>0</v>
      </c>
      <c r="J17" s="48">
        <v>0</v>
      </c>
      <c r="K17" s="48">
        <v>0</v>
      </c>
      <c r="L17" s="89">
        <v>0</v>
      </c>
      <c r="M17" s="89">
        <v>0</v>
      </c>
      <c r="N17" s="89">
        <v>0</v>
      </c>
      <c r="O17" s="89">
        <v>0</v>
      </c>
    </row>
    <row r="18" spans="1:15" ht="18" customHeight="1">
      <c r="A18" s="88" t="s">
        <v>114</v>
      </c>
      <c r="B18" s="88" t="s">
        <v>118</v>
      </c>
      <c r="C18" s="88" t="s">
        <v>121</v>
      </c>
      <c r="D18" s="88" t="s">
        <v>127</v>
      </c>
      <c r="E18" s="91" t="s">
        <v>137</v>
      </c>
      <c r="F18" s="48">
        <v>195950</v>
      </c>
      <c r="G18" s="48">
        <v>195950</v>
      </c>
      <c r="H18" s="48">
        <v>0</v>
      </c>
      <c r="I18" s="48">
        <v>0</v>
      </c>
      <c r="J18" s="48">
        <v>0</v>
      </c>
      <c r="K18" s="48">
        <v>0</v>
      </c>
      <c r="L18" s="89">
        <v>0</v>
      </c>
      <c r="M18" s="89">
        <v>0</v>
      </c>
      <c r="N18" s="89">
        <v>0</v>
      </c>
      <c r="O18" s="89">
        <v>0</v>
      </c>
    </row>
    <row r="19" spans="1:15" ht="18" customHeight="1">
      <c r="A19" s="88" t="s">
        <v>114</v>
      </c>
      <c r="B19" s="88" t="s">
        <v>122</v>
      </c>
      <c r="C19" s="88" t="s">
        <v>123</v>
      </c>
      <c r="D19" s="88" t="s">
        <v>127</v>
      </c>
      <c r="E19" s="91" t="s">
        <v>138</v>
      </c>
      <c r="F19" s="48">
        <v>2070000</v>
      </c>
      <c r="G19" s="48">
        <v>2070000</v>
      </c>
      <c r="H19" s="48">
        <v>0</v>
      </c>
      <c r="I19" s="48">
        <v>0</v>
      </c>
      <c r="J19" s="48">
        <v>0</v>
      </c>
      <c r="K19" s="48">
        <v>0</v>
      </c>
      <c r="L19" s="89">
        <v>0</v>
      </c>
      <c r="M19" s="89">
        <v>0</v>
      </c>
      <c r="N19" s="89">
        <v>0</v>
      </c>
      <c r="O19" s="89">
        <v>0</v>
      </c>
    </row>
    <row r="20" spans="1:15" ht="18" customHeight="1">
      <c r="A20" s="88" t="s">
        <v>111</v>
      </c>
      <c r="B20" s="88" t="s">
        <v>112</v>
      </c>
      <c r="C20" s="88" t="s">
        <v>113</v>
      </c>
      <c r="D20" s="88" t="s">
        <v>127</v>
      </c>
      <c r="E20" s="91" t="s">
        <v>139</v>
      </c>
      <c r="F20" s="48">
        <v>1714700</v>
      </c>
      <c r="G20" s="48">
        <v>1714700</v>
      </c>
      <c r="H20" s="48">
        <v>0</v>
      </c>
      <c r="I20" s="48">
        <v>0</v>
      </c>
      <c r="J20" s="48">
        <v>0</v>
      </c>
      <c r="K20" s="48">
        <v>0</v>
      </c>
      <c r="L20" s="89">
        <v>0</v>
      </c>
      <c r="M20" s="89">
        <v>0</v>
      </c>
      <c r="N20" s="89">
        <v>0</v>
      </c>
      <c r="O20" s="89">
        <v>0</v>
      </c>
    </row>
    <row r="21" spans="1:15" ht="18" customHeight="1">
      <c r="A21" s="88" t="s">
        <v>111</v>
      </c>
      <c r="B21" s="88" t="s">
        <v>116</v>
      </c>
      <c r="C21" s="88" t="s">
        <v>117</v>
      </c>
      <c r="D21" s="88" t="s">
        <v>127</v>
      </c>
      <c r="E21" s="91" t="s">
        <v>140</v>
      </c>
      <c r="F21" s="48">
        <v>500000</v>
      </c>
      <c r="G21" s="48">
        <v>500000</v>
      </c>
      <c r="H21" s="48">
        <v>0</v>
      </c>
      <c r="I21" s="48">
        <v>0</v>
      </c>
      <c r="J21" s="48">
        <v>0</v>
      </c>
      <c r="K21" s="48">
        <v>0</v>
      </c>
      <c r="L21" s="89">
        <v>0</v>
      </c>
      <c r="M21" s="89">
        <v>0</v>
      </c>
      <c r="N21" s="89">
        <v>0</v>
      </c>
      <c r="O21" s="89">
        <v>0</v>
      </c>
    </row>
    <row r="22" spans="1:15" ht="18" customHeight="1">
      <c r="A22" s="88" t="s">
        <v>114</v>
      </c>
      <c r="B22" s="88" t="s">
        <v>115</v>
      </c>
      <c r="C22" s="88" t="s">
        <v>115</v>
      </c>
      <c r="D22" s="88" t="s">
        <v>127</v>
      </c>
      <c r="E22" s="91" t="s">
        <v>141</v>
      </c>
      <c r="F22" s="48">
        <v>20286811.829999998</v>
      </c>
      <c r="G22" s="48">
        <v>1369300</v>
      </c>
      <c r="H22" s="48">
        <v>0</v>
      </c>
      <c r="I22" s="48">
        <v>0</v>
      </c>
      <c r="J22" s="48">
        <v>0</v>
      </c>
      <c r="K22" s="48">
        <v>0</v>
      </c>
      <c r="L22" s="89">
        <v>0</v>
      </c>
      <c r="M22" s="89">
        <v>15287511.83</v>
      </c>
      <c r="N22" s="89">
        <v>3630000</v>
      </c>
      <c r="O22" s="89">
        <v>0</v>
      </c>
    </row>
    <row r="23" spans="1:15" ht="18" customHeight="1">
      <c r="A23" s="88" t="s">
        <v>120</v>
      </c>
      <c r="B23" s="88" t="s">
        <v>115</v>
      </c>
      <c r="C23" s="88" t="s">
        <v>115</v>
      </c>
      <c r="D23" s="88" t="s">
        <v>127</v>
      </c>
      <c r="E23" s="91" t="s">
        <v>142</v>
      </c>
      <c r="F23" s="48">
        <v>500000</v>
      </c>
      <c r="G23" s="48">
        <v>500000</v>
      </c>
      <c r="H23" s="48">
        <v>0</v>
      </c>
      <c r="I23" s="48">
        <v>0</v>
      </c>
      <c r="J23" s="48">
        <v>0</v>
      </c>
      <c r="K23" s="48">
        <v>0</v>
      </c>
      <c r="L23" s="89">
        <v>0</v>
      </c>
      <c r="M23" s="89">
        <v>0</v>
      </c>
      <c r="N23" s="89">
        <v>0</v>
      </c>
      <c r="O23" s="89">
        <v>0</v>
      </c>
    </row>
    <row r="24" spans="1:15" ht="18" customHeight="1">
      <c r="A24" s="88" t="s">
        <v>114</v>
      </c>
      <c r="B24" s="88" t="s">
        <v>122</v>
      </c>
      <c r="C24" s="88" t="s">
        <v>115</v>
      </c>
      <c r="D24" s="88" t="s">
        <v>127</v>
      </c>
      <c r="E24" s="91" t="s">
        <v>143</v>
      </c>
      <c r="F24" s="48">
        <v>540000</v>
      </c>
      <c r="G24" s="48">
        <v>540000</v>
      </c>
      <c r="H24" s="48">
        <v>0</v>
      </c>
      <c r="I24" s="48">
        <v>0</v>
      </c>
      <c r="J24" s="48">
        <v>0</v>
      </c>
      <c r="K24" s="48">
        <v>0</v>
      </c>
      <c r="L24" s="89">
        <v>0</v>
      </c>
      <c r="M24" s="89">
        <v>0</v>
      </c>
      <c r="N24" s="89">
        <v>0</v>
      </c>
      <c r="O24" s="89">
        <v>0</v>
      </c>
    </row>
    <row r="25" spans="1:15" ht="18" customHeight="1">
      <c r="A25" s="88" t="s">
        <v>114</v>
      </c>
      <c r="B25" s="88" t="s">
        <v>118</v>
      </c>
      <c r="C25" s="88" t="s">
        <v>115</v>
      </c>
      <c r="D25" s="88" t="s">
        <v>127</v>
      </c>
      <c r="E25" s="91" t="s">
        <v>144</v>
      </c>
      <c r="F25" s="48">
        <v>2000000</v>
      </c>
      <c r="G25" s="48">
        <v>2000000</v>
      </c>
      <c r="H25" s="48">
        <v>0</v>
      </c>
      <c r="I25" s="48">
        <v>0</v>
      </c>
      <c r="J25" s="48">
        <v>0</v>
      </c>
      <c r="K25" s="48">
        <v>0</v>
      </c>
      <c r="L25" s="89">
        <v>0</v>
      </c>
      <c r="M25" s="89">
        <v>0</v>
      </c>
      <c r="N25" s="89">
        <v>0</v>
      </c>
      <c r="O25" s="89">
        <v>0</v>
      </c>
    </row>
    <row r="26" spans="1:15" ht="18" customHeight="1">
      <c r="A26" s="88" t="s">
        <v>111</v>
      </c>
      <c r="B26" s="88" t="s">
        <v>121</v>
      </c>
      <c r="C26" s="88" t="s">
        <v>115</v>
      </c>
      <c r="D26" s="88" t="s">
        <v>127</v>
      </c>
      <c r="E26" s="91" t="s">
        <v>145</v>
      </c>
      <c r="F26" s="48">
        <v>61020000</v>
      </c>
      <c r="G26" s="48">
        <v>61020000</v>
      </c>
      <c r="H26" s="48">
        <v>0</v>
      </c>
      <c r="I26" s="48">
        <v>0</v>
      </c>
      <c r="J26" s="48">
        <v>0</v>
      </c>
      <c r="K26" s="48">
        <v>0</v>
      </c>
      <c r="L26" s="89">
        <v>0</v>
      </c>
      <c r="M26" s="89">
        <v>0</v>
      </c>
      <c r="N26" s="89">
        <v>0</v>
      </c>
      <c r="O26" s="89">
        <v>0</v>
      </c>
    </row>
  </sheetData>
  <sheetProtection formatCells="0" formatColumns="0" formatRows="0"/>
  <mergeCells count="13">
    <mergeCell ref="N4:N5"/>
    <mergeCell ref="O4:O5"/>
    <mergeCell ref="K4:K5"/>
    <mergeCell ref="A4:C4"/>
    <mergeCell ref="E4:E5"/>
    <mergeCell ref="I4:I5"/>
    <mergeCell ref="J4:J5"/>
    <mergeCell ref="F4:F5"/>
    <mergeCell ref="G4:G5"/>
    <mergeCell ref="H4:H5"/>
    <mergeCell ref="D4:D5"/>
    <mergeCell ref="L4:L5"/>
    <mergeCell ref="M4:M5"/>
  </mergeCells>
  <phoneticPr fontId="0" type="noConversion"/>
  <printOptions horizontalCentered="1"/>
  <pageMargins left="0.59055118110236227" right="0.39370078740157483" top="0.59055118110236227" bottom="0.39370078740157483" header="0.51181102362204722" footer="0.51181102362204722"/>
  <pageSetup paperSize="9" fitToHeight="100" orientation="landscape" horizontalDpi="4294967292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I10" sqref="I10"/>
    </sheetView>
  </sheetViews>
  <sheetFormatPr defaultRowHeight="11.25"/>
  <cols>
    <col min="1" max="6" width="15.5" style="104" customWidth="1"/>
    <col min="7" max="16384" width="9.33203125" style="104"/>
  </cols>
  <sheetData>
    <row r="1" spans="1:6" ht="22.5">
      <c r="A1" s="213" t="s">
        <v>246</v>
      </c>
      <c r="B1" s="213"/>
      <c r="C1" s="213"/>
      <c r="D1" s="213"/>
      <c r="E1" s="213"/>
      <c r="F1" s="213"/>
    </row>
    <row r="2" spans="1:6" ht="12.75">
      <c r="A2" s="119" t="s">
        <v>197</v>
      </c>
      <c r="E2" s="214" t="s">
        <v>198</v>
      </c>
      <c r="F2" s="214"/>
    </row>
    <row r="3" spans="1:6" ht="30" customHeight="1">
      <c r="A3" s="224" t="s">
        <v>27</v>
      </c>
      <c r="B3" s="224" t="s">
        <v>199</v>
      </c>
      <c r="C3" s="224" t="s">
        <v>200</v>
      </c>
      <c r="D3" s="226" t="s">
        <v>201</v>
      </c>
      <c r="E3" s="227"/>
      <c r="F3" s="228"/>
    </row>
    <row r="4" spans="1:6" ht="30" customHeight="1">
      <c r="A4" s="225"/>
      <c r="B4" s="225"/>
      <c r="C4" s="225"/>
      <c r="D4" s="120" t="s">
        <v>12</v>
      </c>
      <c r="E4" s="120" t="s">
        <v>10</v>
      </c>
      <c r="F4" s="120" t="s">
        <v>19</v>
      </c>
    </row>
    <row r="5" spans="1:6" ht="30" customHeight="1">
      <c r="A5" s="121" t="s">
        <v>202</v>
      </c>
      <c r="B5" s="121" t="s">
        <v>202</v>
      </c>
      <c r="C5" s="121" t="s">
        <v>202</v>
      </c>
      <c r="D5" s="121" t="s">
        <v>202</v>
      </c>
      <c r="E5" s="121" t="s">
        <v>202</v>
      </c>
      <c r="F5" s="121" t="s">
        <v>202</v>
      </c>
    </row>
    <row r="6" spans="1:6" ht="30" customHeight="1">
      <c r="A6" s="107"/>
      <c r="B6" s="107"/>
      <c r="C6" s="107"/>
      <c r="D6" s="107"/>
      <c r="E6" s="107"/>
      <c r="F6" s="107"/>
    </row>
    <row r="7" spans="1:6" ht="30" customHeight="1">
      <c r="A7" s="107"/>
      <c r="B7" s="107"/>
      <c r="C7" s="107"/>
      <c r="D7" s="107"/>
      <c r="E7" s="107"/>
      <c r="F7" s="107"/>
    </row>
    <row r="8" spans="1:6" ht="30" customHeight="1">
      <c r="A8" s="107"/>
      <c r="B8" s="107"/>
      <c r="C8" s="107"/>
      <c r="D8" s="107"/>
      <c r="E8" s="107"/>
      <c r="F8" s="107"/>
    </row>
    <row r="9" spans="1:6" ht="30" customHeight="1">
      <c r="A9" s="107"/>
      <c r="B9" s="107"/>
      <c r="C9" s="107"/>
      <c r="D9" s="107"/>
      <c r="E9" s="107"/>
      <c r="F9" s="107"/>
    </row>
    <row r="10" spans="1:6" ht="30" customHeight="1">
      <c r="A10" s="107"/>
      <c r="B10" s="107"/>
      <c r="C10" s="107"/>
      <c r="D10" s="107"/>
      <c r="E10" s="107"/>
      <c r="F10" s="107"/>
    </row>
    <row r="11" spans="1:6" ht="30" customHeight="1">
      <c r="A11" s="107"/>
      <c r="B11" s="107"/>
      <c r="C11" s="107"/>
      <c r="D11" s="107"/>
      <c r="E11" s="107"/>
      <c r="F11" s="107"/>
    </row>
    <row r="12" spans="1:6" ht="30" customHeight="1">
      <c r="A12" s="107"/>
      <c r="B12" s="107"/>
      <c r="C12" s="107"/>
      <c r="D12" s="107"/>
      <c r="E12" s="107"/>
      <c r="F12" s="107"/>
    </row>
    <row r="13" spans="1:6" ht="30" customHeight="1">
      <c r="A13" s="107"/>
      <c r="B13" s="107"/>
      <c r="C13" s="107"/>
      <c r="D13" s="107"/>
      <c r="E13" s="107"/>
      <c r="F13" s="107"/>
    </row>
    <row r="14" spans="1:6" ht="30" customHeight="1">
      <c r="A14" s="107"/>
      <c r="B14" s="107"/>
      <c r="C14" s="107"/>
      <c r="D14" s="107"/>
      <c r="E14" s="107"/>
      <c r="F14" s="107"/>
    </row>
    <row r="15" spans="1:6" ht="30" customHeight="1">
      <c r="A15" s="107"/>
      <c r="B15" s="107"/>
      <c r="C15" s="107"/>
      <c r="D15" s="107"/>
      <c r="E15" s="107"/>
      <c r="F15" s="107"/>
    </row>
    <row r="16" spans="1:6" ht="30" customHeight="1">
      <c r="A16" s="107"/>
      <c r="B16" s="107"/>
      <c r="C16" s="107"/>
      <c r="D16" s="107"/>
      <c r="E16" s="107"/>
      <c r="F16" s="107"/>
    </row>
    <row r="17" spans="1:6" ht="30" customHeight="1">
      <c r="A17" s="107"/>
      <c r="B17" s="107"/>
      <c r="C17" s="107"/>
      <c r="D17" s="107"/>
      <c r="E17" s="107"/>
      <c r="F17" s="107"/>
    </row>
    <row r="18" spans="1:6" ht="30" customHeight="1">
      <c r="A18" s="107"/>
      <c r="B18" s="107"/>
      <c r="C18" s="107"/>
      <c r="D18" s="107"/>
      <c r="E18" s="107"/>
      <c r="F18" s="107"/>
    </row>
    <row r="19" spans="1:6" ht="30" customHeight="1">
      <c r="A19" s="107"/>
      <c r="B19" s="107"/>
      <c r="C19" s="107"/>
      <c r="D19" s="107"/>
      <c r="E19" s="107"/>
      <c r="F19" s="107"/>
    </row>
    <row r="20" spans="1:6" ht="30" customHeight="1">
      <c r="A20" s="221" t="s">
        <v>12</v>
      </c>
      <c r="B20" s="222"/>
      <c r="C20" s="107"/>
      <c r="D20" s="107"/>
      <c r="E20" s="107"/>
      <c r="F20" s="107"/>
    </row>
    <row r="21" spans="1:6" ht="20.25">
      <c r="A21" s="223" t="s">
        <v>203</v>
      </c>
      <c r="B21" s="223"/>
      <c r="C21" s="223"/>
      <c r="D21" s="223"/>
      <c r="E21" s="223"/>
      <c r="F21" s="223"/>
    </row>
    <row r="22" spans="1:6" ht="20.25">
      <c r="A22" s="217" t="s">
        <v>204</v>
      </c>
      <c r="B22" s="217"/>
      <c r="C22" s="217"/>
      <c r="D22" s="217"/>
      <c r="E22" s="217"/>
      <c r="F22" s="217"/>
    </row>
  </sheetData>
  <mergeCells count="9">
    <mergeCell ref="A20:B20"/>
    <mergeCell ref="A21:F21"/>
    <mergeCell ref="A22:F22"/>
    <mergeCell ref="A1:F1"/>
    <mergeCell ref="E2:F2"/>
    <mergeCell ref="A3:A4"/>
    <mergeCell ref="B3:B4"/>
    <mergeCell ref="C3:C4"/>
    <mergeCell ref="D3:F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10</vt:i4>
      </vt:variant>
    </vt:vector>
  </HeadingPairs>
  <TitlesOfParts>
    <vt:vector size="23" baseType="lpstr">
      <vt:lpstr>收支总表1</vt:lpstr>
      <vt:lpstr>一般公共预算收支总表</vt:lpstr>
      <vt:lpstr>存量资金收支总表</vt:lpstr>
      <vt:lpstr>收入总表</vt:lpstr>
      <vt:lpstr>一般公共预算收入总表</vt:lpstr>
      <vt:lpstr>存量资金收入总表</vt:lpstr>
      <vt:lpstr>支出总表</vt:lpstr>
      <vt:lpstr>一般公共支出预算总表</vt:lpstr>
      <vt:lpstr>一般公共预算基本支出表</vt:lpstr>
      <vt:lpstr>一般公共预算“三公”经费支出表</vt:lpstr>
      <vt:lpstr>存量资金支出预算总表</vt:lpstr>
      <vt:lpstr>支出分类汇总</vt:lpstr>
      <vt:lpstr>政府性基金预算支出表</vt:lpstr>
      <vt:lpstr>收入总表!Print_Area</vt:lpstr>
      <vt:lpstr>一般公共预算收支总表!Print_Area</vt:lpstr>
      <vt:lpstr>支出分类汇总!Print_Area</vt:lpstr>
      <vt:lpstr>支出总表!Print_Area</vt:lpstr>
      <vt:lpstr>收入总表!Print_Titles</vt:lpstr>
      <vt:lpstr>一般公共预算收支总表!Print_Titles</vt:lpstr>
      <vt:lpstr>支出分类汇总!Print_Titles</vt:lpstr>
      <vt:lpstr>支出总表!Print_Titles</vt:lpstr>
      <vt:lpstr>一般公共预算收支总表!w</vt:lpstr>
      <vt:lpstr>一般公共预算收支总表!zz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CN=贡嘎县财政局办公室/OU=贡嘎县财政局/OU=山南市财政局/OU=西藏自治区财政厅/O=TIBET</cp:lastModifiedBy>
  <dcterms:created xsi:type="dcterms:W3CDTF">2014-10-28T09:19:06Z</dcterms:created>
  <dcterms:modified xsi:type="dcterms:W3CDTF">2019-04-28T02:36:02Z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12192394</vt:i4>
  </property>
</Properties>
</file>